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 activeTab="4"/>
  </bookViews>
  <sheets>
    <sheet name="УДО " sheetId="2" r:id="rId1"/>
    <sheet name="УДО  (2)" sheetId="3" r:id="rId2"/>
    <sheet name="УДО  (3)" sheetId="4" r:id="rId3"/>
    <sheet name="УДО  (4)" sheetId="5" r:id="rId4"/>
    <sheet name="СВОД ФОТ" sheetId="6" r:id="rId5"/>
  </sheets>
  <definedNames>
    <definedName name="_xlnm._FilterDatabase" localSheetId="0" hidden="1">'УДО '!$A$15:$S$69</definedName>
    <definedName name="_xlnm.Print_Area" localSheetId="4">'СВОД ФОТ'!$A$1:$J$63</definedName>
    <definedName name="_xlnm.Print_Area" localSheetId="0">'УДО '!$A$1:$J$63</definedName>
    <definedName name="_xlnm.Print_Area" localSheetId="1">'УДО  (2)'!$A$1:$J$63</definedName>
    <definedName name="_xlnm.Print_Area" localSheetId="2">'УДО  (3)'!$A$1:$J$63</definedName>
    <definedName name="_xlnm.Print_Area" localSheetId="3">'УДО  (4)'!$A$1:$J$63</definedName>
  </definedNames>
  <calcPr calcId="145621"/>
</workbook>
</file>

<file path=xl/calcChain.xml><?xml version="1.0" encoding="utf-8"?>
<calcChain xmlns="http://schemas.openxmlformats.org/spreadsheetml/2006/main">
  <c r="K68" i="5" l="1"/>
  <c r="K69" i="5" s="1"/>
  <c r="J68" i="5"/>
  <c r="J69" i="5" s="1"/>
  <c r="I68" i="5"/>
  <c r="I69" i="5" s="1"/>
  <c r="H68" i="5"/>
  <c r="H69" i="5" s="1"/>
  <c r="G68" i="5"/>
  <c r="G69" i="5" s="1"/>
  <c r="E68" i="5"/>
  <c r="E69" i="5" s="1"/>
  <c r="D68" i="5"/>
  <c r="D69" i="5" s="1"/>
  <c r="O67" i="5"/>
  <c r="N67" i="5" s="1"/>
  <c r="F67" i="5"/>
  <c r="M67" i="5" s="1"/>
  <c r="O66" i="5"/>
  <c r="L66" i="5"/>
  <c r="M66" i="5" s="1"/>
  <c r="O65" i="5"/>
  <c r="N65" i="5" s="1"/>
  <c r="L65" i="5"/>
  <c r="M65" i="5" s="1"/>
  <c r="O64" i="5"/>
  <c r="L64" i="5"/>
  <c r="M64" i="5" s="1"/>
  <c r="O63" i="5"/>
  <c r="N63" i="5" s="1"/>
  <c r="L63" i="5"/>
  <c r="M63" i="5" s="1"/>
  <c r="O62" i="5"/>
  <c r="L62" i="5"/>
  <c r="M62" i="5" s="1"/>
  <c r="O61" i="5"/>
  <c r="N61" i="5" s="1"/>
  <c r="L61" i="5"/>
  <c r="M61" i="5" s="1"/>
  <c r="O60" i="5"/>
  <c r="L60" i="5"/>
  <c r="M60" i="5" s="1"/>
  <c r="O59" i="5"/>
  <c r="N59" i="5" s="1"/>
  <c r="L59" i="5"/>
  <c r="M59" i="5" s="1"/>
  <c r="O58" i="5"/>
  <c r="L58" i="5"/>
  <c r="M58" i="5" s="1"/>
  <c r="O57" i="5"/>
  <c r="N57" i="5" s="1"/>
  <c r="L57" i="5"/>
  <c r="M57" i="5" s="1"/>
  <c r="O56" i="5"/>
  <c r="L56" i="5"/>
  <c r="M56" i="5" s="1"/>
  <c r="O55" i="5"/>
  <c r="N55" i="5" s="1"/>
  <c r="L55" i="5"/>
  <c r="M55" i="5" s="1"/>
  <c r="O54" i="5"/>
  <c r="L54" i="5"/>
  <c r="M54" i="5" s="1"/>
  <c r="O53" i="5"/>
  <c r="N53" i="5" s="1"/>
  <c r="L53" i="5"/>
  <c r="M53" i="5" s="1"/>
  <c r="O52" i="5"/>
  <c r="L52" i="5"/>
  <c r="M52" i="5" s="1"/>
  <c r="O51" i="5"/>
  <c r="N51" i="5" s="1"/>
  <c r="L51" i="5"/>
  <c r="M51" i="5" s="1"/>
  <c r="O50" i="5"/>
  <c r="L50" i="5"/>
  <c r="M50" i="5" s="1"/>
  <c r="O49" i="5"/>
  <c r="N49" i="5" s="1"/>
  <c r="L49" i="5"/>
  <c r="M49" i="5" s="1"/>
  <c r="O48" i="5"/>
  <c r="L48" i="5"/>
  <c r="M48" i="5" s="1"/>
  <c r="O47" i="5"/>
  <c r="N47" i="5" s="1"/>
  <c r="L47" i="5"/>
  <c r="M47" i="5" s="1"/>
  <c r="O46" i="5"/>
  <c r="L46" i="5"/>
  <c r="M46" i="5" s="1"/>
  <c r="O45" i="5"/>
  <c r="N45" i="5" s="1"/>
  <c r="L45" i="5"/>
  <c r="M45" i="5" s="1"/>
  <c r="O44" i="5"/>
  <c r="L44" i="5"/>
  <c r="M44" i="5" s="1"/>
  <c r="O43" i="5"/>
  <c r="N43" i="5" s="1"/>
  <c r="L43" i="5"/>
  <c r="M43" i="5" s="1"/>
  <c r="O42" i="5"/>
  <c r="L42" i="5"/>
  <c r="M42" i="5" s="1"/>
  <c r="O41" i="5"/>
  <c r="N41" i="5" s="1"/>
  <c r="L41" i="5"/>
  <c r="M41" i="5" s="1"/>
  <c r="O40" i="5"/>
  <c r="L40" i="5"/>
  <c r="M40" i="5" s="1"/>
  <c r="O39" i="5"/>
  <c r="N39" i="5" s="1"/>
  <c r="L39" i="5"/>
  <c r="M39" i="5" s="1"/>
  <c r="O38" i="5"/>
  <c r="L38" i="5"/>
  <c r="M38" i="5" s="1"/>
  <c r="O37" i="5"/>
  <c r="N37" i="5" s="1"/>
  <c r="L37" i="5"/>
  <c r="M37" i="5" s="1"/>
  <c r="L36" i="5"/>
  <c r="M36" i="5" s="1"/>
  <c r="O35" i="5"/>
  <c r="M35" i="5"/>
  <c r="L35" i="5"/>
  <c r="M34" i="5"/>
  <c r="O34" i="5" s="1"/>
  <c r="L34" i="5"/>
  <c r="L33" i="5"/>
  <c r="O32" i="5"/>
  <c r="L32" i="5"/>
  <c r="M32" i="5" s="1"/>
  <c r="L31" i="5"/>
  <c r="M31" i="5" s="1"/>
  <c r="O30" i="5"/>
  <c r="N30" i="5" s="1"/>
  <c r="L30" i="5"/>
  <c r="M30" i="5" s="1"/>
  <c r="O29" i="5"/>
  <c r="L29" i="5"/>
  <c r="M29" i="5" s="1"/>
  <c r="K68" i="4"/>
  <c r="K69" i="4" s="1"/>
  <c r="J68" i="4"/>
  <c r="J69" i="4" s="1"/>
  <c r="I68" i="4"/>
  <c r="I69" i="4" s="1"/>
  <c r="H68" i="4"/>
  <c r="H69" i="4" s="1"/>
  <c r="G68" i="4"/>
  <c r="G69" i="4" s="1"/>
  <c r="E68" i="4"/>
  <c r="E69" i="4" s="1"/>
  <c r="D68" i="4"/>
  <c r="D69" i="4" s="1"/>
  <c r="O67" i="4"/>
  <c r="N67" i="4" s="1"/>
  <c r="F67" i="4"/>
  <c r="M67" i="4" s="1"/>
  <c r="O66" i="4"/>
  <c r="L66" i="4"/>
  <c r="O65" i="4"/>
  <c r="L65" i="4"/>
  <c r="O64" i="4"/>
  <c r="L64" i="4"/>
  <c r="O63" i="4"/>
  <c r="L63" i="4"/>
  <c r="O62" i="4"/>
  <c r="L62" i="4"/>
  <c r="O61" i="4"/>
  <c r="L61" i="4"/>
  <c r="O60" i="4"/>
  <c r="L60" i="4"/>
  <c r="O59" i="4"/>
  <c r="L59" i="4"/>
  <c r="O58" i="4"/>
  <c r="L58" i="4"/>
  <c r="O57" i="4"/>
  <c r="L57" i="4"/>
  <c r="O56" i="4"/>
  <c r="L56" i="4"/>
  <c r="O55" i="4"/>
  <c r="L55" i="4"/>
  <c r="O54" i="4"/>
  <c r="L54" i="4"/>
  <c r="O53" i="4"/>
  <c r="L53" i="4"/>
  <c r="O52" i="4"/>
  <c r="L52" i="4"/>
  <c r="O51" i="4"/>
  <c r="L51" i="4"/>
  <c r="O50" i="4"/>
  <c r="L50" i="4"/>
  <c r="O49" i="4"/>
  <c r="L49" i="4"/>
  <c r="O48" i="4"/>
  <c r="L48" i="4"/>
  <c r="O47" i="4"/>
  <c r="L47" i="4"/>
  <c r="O46" i="4"/>
  <c r="L46" i="4"/>
  <c r="O45" i="4"/>
  <c r="L45" i="4"/>
  <c r="O44" i="4"/>
  <c r="L44" i="4"/>
  <c r="O43" i="4"/>
  <c r="L43" i="4"/>
  <c r="O42" i="4"/>
  <c r="L42" i="4"/>
  <c r="O41" i="4"/>
  <c r="L41" i="4"/>
  <c r="O40" i="4"/>
  <c r="L40" i="4"/>
  <c r="O39" i="4"/>
  <c r="L39" i="4"/>
  <c r="O38" i="4"/>
  <c r="L38" i="4"/>
  <c r="O37" i="4"/>
  <c r="L37" i="4"/>
  <c r="M36" i="4"/>
  <c r="L36" i="4"/>
  <c r="O36" i="4" s="1"/>
  <c r="L35" i="4"/>
  <c r="M35" i="4" s="1"/>
  <c r="O35" i="4" s="1"/>
  <c r="M34" i="4"/>
  <c r="O34" i="4" s="1"/>
  <c r="L34" i="4"/>
  <c r="L33" i="4"/>
  <c r="O32" i="4"/>
  <c r="L32" i="4"/>
  <c r="M31" i="4"/>
  <c r="L31" i="4"/>
  <c r="O31" i="4" s="1"/>
  <c r="O30" i="4"/>
  <c r="N30" i="4" s="1"/>
  <c r="M30" i="4"/>
  <c r="L30" i="4"/>
  <c r="O29" i="4"/>
  <c r="M29" i="4"/>
  <c r="L29" i="4"/>
  <c r="K68" i="3"/>
  <c r="K69" i="3" s="1"/>
  <c r="J68" i="3"/>
  <c r="J69" i="3" s="1"/>
  <c r="I68" i="3"/>
  <c r="I69" i="3" s="1"/>
  <c r="H68" i="3"/>
  <c r="H69" i="3" s="1"/>
  <c r="G68" i="3"/>
  <c r="G69" i="3" s="1"/>
  <c r="E68" i="3"/>
  <c r="E69" i="3" s="1"/>
  <c r="D68" i="3"/>
  <c r="D69" i="3" s="1"/>
  <c r="O67" i="3"/>
  <c r="N67" i="3" s="1"/>
  <c r="F67" i="3"/>
  <c r="M67" i="3" s="1"/>
  <c r="O66" i="3"/>
  <c r="L66" i="3"/>
  <c r="O65" i="3"/>
  <c r="L65" i="3"/>
  <c r="O64" i="3"/>
  <c r="L64" i="3"/>
  <c r="O63" i="3"/>
  <c r="L63" i="3"/>
  <c r="O62" i="3"/>
  <c r="L62" i="3"/>
  <c r="O61" i="3"/>
  <c r="L61" i="3"/>
  <c r="O60" i="3"/>
  <c r="L60" i="3"/>
  <c r="O59" i="3"/>
  <c r="L59" i="3"/>
  <c r="O58" i="3"/>
  <c r="L58" i="3"/>
  <c r="O57" i="3"/>
  <c r="L57" i="3"/>
  <c r="O56" i="3"/>
  <c r="L56" i="3"/>
  <c r="O55" i="3"/>
  <c r="L55" i="3"/>
  <c r="O54" i="3"/>
  <c r="L54" i="3"/>
  <c r="O53" i="3"/>
  <c r="L53" i="3"/>
  <c r="O52" i="3"/>
  <c r="L52" i="3"/>
  <c r="O51" i="3"/>
  <c r="L51" i="3"/>
  <c r="M51" i="3" s="1"/>
  <c r="O50" i="3"/>
  <c r="L50" i="3"/>
  <c r="O49" i="3"/>
  <c r="L49" i="3"/>
  <c r="O48" i="3"/>
  <c r="L48" i="3"/>
  <c r="O47" i="3"/>
  <c r="L47" i="3"/>
  <c r="O46" i="3"/>
  <c r="L46" i="3"/>
  <c r="O45" i="3"/>
  <c r="L45" i="3"/>
  <c r="M45" i="3" s="1"/>
  <c r="O44" i="3"/>
  <c r="L44" i="3"/>
  <c r="O43" i="3"/>
  <c r="L43" i="3"/>
  <c r="M43" i="3" s="1"/>
  <c r="O42" i="3"/>
  <c r="L42" i="3"/>
  <c r="O41" i="3"/>
  <c r="L41" i="3"/>
  <c r="O40" i="3"/>
  <c r="L40" i="3"/>
  <c r="O39" i="3"/>
  <c r="L39" i="3"/>
  <c r="M39" i="3" s="1"/>
  <c r="O38" i="3"/>
  <c r="L38" i="3"/>
  <c r="O37" i="3"/>
  <c r="L37" i="3"/>
  <c r="M37" i="3" s="1"/>
  <c r="L36" i="3"/>
  <c r="M36" i="3" s="1"/>
  <c r="L35" i="3"/>
  <c r="M35" i="3" s="1"/>
  <c r="O35" i="3" s="1"/>
  <c r="M34" i="3"/>
  <c r="O34" i="3" s="1"/>
  <c r="L34" i="3"/>
  <c r="L33" i="3"/>
  <c r="M33" i="3" s="1"/>
  <c r="O32" i="3"/>
  <c r="L32" i="3"/>
  <c r="M32" i="3" s="1"/>
  <c r="L31" i="3"/>
  <c r="O30" i="3"/>
  <c r="L30" i="3"/>
  <c r="M30" i="3" s="1"/>
  <c r="O29" i="3"/>
  <c r="L29" i="3"/>
  <c r="N38" i="5" l="1"/>
  <c r="N40" i="5"/>
  <c r="N42" i="5"/>
  <c r="N44" i="5"/>
  <c r="N46" i="5"/>
  <c r="N48" i="5"/>
  <c r="N50" i="5"/>
  <c r="N52" i="5"/>
  <c r="N54" i="5"/>
  <c r="N56" i="5"/>
  <c r="N58" i="5"/>
  <c r="N60" i="5"/>
  <c r="N62" i="5"/>
  <c r="N64" i="5"/>
  <c r="N66" i="5"/>
  <c r="N32" i="5"/>
  <c r="N29" i="5"/>
  <c r="O31" i="5"/>
  <c r="O36" i="5"/>
  <c r="F68" i="5"/>
  <c r="F69" i="5" s="1"/>
  <c r="M33" i="5"/>
  <c r="O33" i="5" s="1"/>
  <c r="O68" i="5" s="1"/>
  <c r="O69" i="5" s="1"/>
  <c r="R71" i="5" s="1"/>
  <c r="S71" i="5" s="1"/>
  <c r="L67" i="5"/>
  <c r="L68" i="5"/>
  <c r="L69" i="5" s="1"/>
  <c r="N38" i="4"/>
  <c r="N66" i="4"/>
  <c r="L68" i="4"/>
  <c r="L69" i="4" s="1"/>
  <c r="N37" i="4"/>
  <c r="N41" i="4"/>
  <c r="N61" i="4"/>
  <c r="N65" i="4"/>
  <c r="N42" i="4"/>
  <c r="N50" i="4"/>
  <c r="N54" i="4"/>
  <c r="N43" i="4"/>
  <c r="N49" i="4"/>
  <c r="N51" i="4"/>
  <c r="N57" i="4"/>
  <c r="N59" i="4"/>
  <c r="N29" i="4"/>
  <c r="F68" i="4"/>
  <c r="F69" i="4" s="1"/>
  <c r="M32" i="4"/>
  <c r="N32" i="4" s="1"/>
  <c r="M33" i="4"/>
  <c r="O33" i="4" s="1"/>
  <c r="O68" i="4" s="1"/>
  <c r="O69" i="4" s="1"/>
  <c r="R71" i="4" s="1"/>
  <c r="S71" i="4" s="1"/>
  <c r="M37" i="4"/>
  <c r="M38" i="4"/>
  <c r="M39" i="4"/>
  <c r="N39" i="4" s="1"/>
  <c r="M40" i="4"/>
  <c r="N40" i="4" s="1"/>
  <c r="M41" i="4"/>
  <c r="M42" i="4"/>
  <c r="M43" i="4"/>
  <c r="M44" i="4"/>
  <c r="N44" i="4" s="1"/>
  <c r="M45" i="4"/>
  <c r="N45" i="4" s="1"/>
  <c r="M46" i="4"/>
  <c r="N46" i="4" s="1"/>
  <c r="M47" i="4"/>
  <c r="N47" i="4" s="1"/>
  <c r="M48" i="4"/>
  <c r="N48" i="4" s="1"/>
  <c r="M49" i="4"/>
  <c r="M50" i="4"/>
  <c r="M51" i="4"/>
  <c r="M52" i="4"/>
  <c r="N52" i="4" s="1"/>
  <c r="M53" i="4"/>
  <c r="N53" i="4" s="1"/>
  <c r="M54" i="4"/>
  <c r="M55" i="4"/>
  <c r="N55" i="4" s="1"/>
  <c r="M56" i="4"/>
  <c r="N56" i="4" s="1"/>
  <c r="M57" i="4"/>
  <c r="M58" i="4"/>
  <c r="N58" i="4" s="1"/>
  <c r="M59" i="4"/>
  <c r="M60" i="4"/>
  <c r="N60" i="4" s="1"/>
  <c r="M61" i="4"/>
  <c r="M62" i="4"/>
  <c r="N62" i="4" s="1"/>
  <c r="M63" i="4"/>
  <c r="N63" i="4" s="1"/>
  <c r="M64" i="4"/>
  <c r="N64" i="4" s="1"/>
  <c r="M65" i="4"/>
  <c r="M66" i="4"/>
  <c r="L67" i="4"/>
  <c r="N44" i="3"/>
  <c r="N58" i="3"/>
  <c r="N66" i="3"/>
  <c r="N30" i="3"/>
  <c r="N49" i="3"/>
  <c r="N59" i="3"/>
  <c r="M38" i="3"/>
  <c r="N38" i="3" s="1"/>
  <c r="M41" i="3"/>
  <c r="N41" i="3" s="1"/>
  <c r="M44" i="3"/>
  <c r="M46" i="3"/>
  <c r="N46" i="3" s="1"/>
  <c r="M49" i="3"/>
  <c r="M54" i="3"/>
  <c r="N54" i="3" s="1"/>
  <c r="M29" i="3"/>
  <c r="M31" i="3"/>
  <c r="O31" i="3" s="1"/>
  <c r="O68" i="3" s="1"/>
  <c r="O69" i="3" s="1"/>
  <c r="R71" i="3" s="1"/>
  <c r="S71" i="3" s="1"/>
  <c r="N32" i="3"/>
  <c r="O33" i="3"/>
  <c r="N37" i="3"/>
  <c r="N39" i="3"/>
  <c r="N43" i="3"/>
  <c r="N45" i="3"/>
  <c r="N51" i="3"/>
  <c r="N29" i="3"/>
  <c r="O36" i="3"/>
  <c r="F68" i="3"/>
  <c r="F69" i="3" s="1"/>
  <c r="M40" i="3"/>
  <c r="N40" i="3" s="1"/>
  <c r="M47" i="3"/>
  <c r="N47" i="3" s="1"/>
  <c r="M48" i="3"/>
  <c r="N48" i="3" s="1"/>
  <c r="M50" i="3"/>
  <c r="N50" i="3" s="1"/>
  <c r="M53" i="3"/>
  <c r="N53" i="3" s="1"/>
  <c r="M55" i="3"/>
  <c r="N55" i="3" s="1"/>
  <c r="M56" i="3"/>
  <c r="N56" i="3" s="1"/>
  <c r="M57" i="3"/>
  <c r="N57" i="3" s="1"/>
  <c r="M58" i="3"/>
  <c r="M59" i="3"/>
  <c r="M60" i="3"/>
  <c r="N60" i="3" s="1"/>
  <c r="M61" i="3"/>
  <c r="N61" i="3" s="1"/>
  <c r="M62" i="3"/>
  <c r="N62" i="3" s="1"/>
  <c r="M63" i="3"/>
  <c r="N63" i="3" s="1"/>
  <c r="M64" i="3"/>
  <c r="N64" i="3" s="1"/>
  <c r="M65" i="3"/>
  <c r="N65" i="3" s="1"/>
  <c r="M66" i="3"/>
  <c r="L67" i="3"/>
  <c r="L68" i="3" s="1"/>
  <c r="L69" i="3" s="1"/>
  <c r="M42" i="3"/>
  <c r="N42" i="3" s="1"/>
  <c r="M52" i="3"/>
  <c r="N52" i="3" s="1"/>
  <c r="L36" i="2"/>
  <c r="L35" i="2"/>
  <c r="L34" i="2"/>
  <c r="M34" i="2" s="1"/>
  <c r="O34" i="2" s="1"/>
  <c r="L33" i="2"/>
  <c r="L31" i="2"/>
  <c r="M33" i="2" l="1"/>
  <c r="O33" i="2" s="1"/>
  <c r="O33" i="6" s="1"/>
  <c r="N68" i="5"/>
  <c r="N69" i="5" s="1"/>
  <c r="M68" i="5"/>
  <c r="M69" i="5" s="1"/>
  <c r="M68" i="4"/>
  <c r="M69" i="4" s="1"/>
  <c r="N68" i="4"/>
  <c r="N69" i="4" s="1"/>
  <c r="N68" i="3"/>
  <c r="N69" i="3" s="1"/>
  <c r="M68" i="3"/>
  <c r="M69" i="3" s="1"/>
  <c r="M31" i="2"/>
  <c r="O31" i="2" s="1"/>
  <c r="O31" i="6" s="1"/>
  <c r="M36" i="2"/>
  <c r="O36" i="2" s="1"/>
  <c r="O36" i="6" s="1"/>
  <c r="M35" i="2"/>
  <c r="O35" i="2" s="1"/>
  <c r="O35" i="6" s="1"/>
  <c r="F67" i="2"/>
  <c r="E29" i="6"/>
  <c r="F29" i="6"/>
  <c r="G29" i="6"/>
  <c r="H29" i="6"/>
  <c r="I29" i="6"/>
  <c r="J29" i="6"/>
  <c r="K29" i="6"/>
  <c r="E30" i="6"/>
  <c r="F30" i="6"/>
  <c r="G30" i="6"/>
  <c r="H30" i="6"/>
  <c r="I30" i="6"/>
  <c r="J30" i="6"/>
  <c r="K30" i="6"/>
  <c r="E31" i="6"/>
  <c r="F31" i="6"/>
  <c r="G31" i="6"/>
  <c r="H31" i="6"/>
  <c r="I31" i="6"/>
  <c r="J31" i="6"/>
  <c r="K31" i="6"/>
  <c r="E32" i="6"/>
  <c r="F32" i="6"/>
  <c r="G32" i="6"/>
  <c r="H32" i="6"/>
  <c r="I32" i="6"/>
  <c r="J32" i="6"/>
  <c r="K32" i="6"/>
  <c r="E33" i="6"/>
  <c r="F33" i="6"/>
  <c r="G33" i="6"/>
  <c r="H33" i="6"/>
  <c r="I33" i="6"/>
  <c r="J33" i="6"/>
  <c r="K33" i="6"/>
  <c r="E34" i="6"/>
  <c r="F34" i="6"/>
  <c r="G34" i="6"/>
  <c r="H34" i="6"/>
  <c r="I34" i="6"/>
  <c r="J34" i="6"/>
  <c r="K34" i="6"/>
  <c r="E35" i="6"/>
  <c r="F35" i="6"/>
  <c r="G35" i="6"/>
  <c r="H35" i="6"/>
  <c r="I35" i="6"/>
  <c r="J35" i="6"/>
  <c r="K35" i="6"/>
  <c r="E36" i="6"/>
  <c r="F36" i="6"/>
  <c r="G36" i="6"/>
  <c r="H36" i="6"/>
  <c r="I36" i="6"/>
  <c r="J36" i="6"/>
  <c r="K36" i="6"/>
  <c r="E37" i="6"/>
  <c r="F37" i="6"/>
  <c r="G37" i="6"/>
  <c r="H37" i="6"/>
  <c r="I37" i="6"/>
  <c r="J37" i="6"/>
  <c r="K37" i="6"/>
  <c r="E38" i="6"/>
  <c r="F38" i="6"/>
  <c r="G38" i="6"/>
  <c r="H38" i="6"/>
  <c r="I38" i="6"/>
  <c r="J38" i="6"/>
  <c r="K38" i="6"/>
  <c r="E39" i="6"/>
  <c r="F39" i="6"/>
  <c r="G39" i="6"/>
  <c r="H39" i="6"/>
  <c r="I39" i="6"/>
  <c r="J39" i="6"/>
  <c r="K39" i="6"/>
  <c r="E40" i="6"/>
  <c r="F40" i="6"/>
  <c r="G40" i="6"/>
  <c r="H40" i="6"/>
  <c r="I40" i="6"/>
  <c r="J40" i="6"/>
  <c r="K40" i="6"/>
  <c r="E41" i="6"/>
  <c r="F41" i="6"/>
  <c r="G41" i="6"/>
  <c r="H41" i="6"/>
  <c r="I41" i="6"/>
  <c r="J41" i="6"/>
  <c r="K41" i="6"/>
  <c r="E42" i="6"/>
  <c r="F42" i="6"/>
  <c r="G42" i="6"/>
  <c r="H42" i="6"/>
  <c r="I42" i="6"/>
  <c r="J42" i="6"/>
  <c r="K42" i="6"/>
  <c r="E43" i="6"/>
  <c r="F43" i="6"/>
  <c r="G43" i="6"/>
  <c r="H43" i="6"/>
  <c r="I43" i="6"/>
  <c r="J43" i="6"/>
  <c r="K43" i="6"/>
  <c r="E44" i="6"/>
  <c r="F44" i="6"/>
  <c r="G44" i="6"/>
  <c r="H44" i="6"/>
  <c r="I44" i="6"/>
  <c r="J44" i="6"/>
  <c r="K44" i="6"/>
  <c r="E45" i="6"/>
  <c r="F45" i="6"/>
  <c r="G45" i="6"/>
  <c r="H45" i="6"/>
  <c r="I45" i="6"/>
  <c r="J45" i="6"/>
  <c r="K45" i="6"/>
  <c r="E46" i="6"/>
  <c r="F46" i="6"/>
  <c r="G46" i="6"/>
  <c r="H46" i="6"/>
  <c r="I46" i="6"/>
  <c r="J46" i="6"/>
  <c r="K46" i="6"/>
  <c r="E47" i="6"/>
  <c r="F47" i="6"/>
  <c r="G47" i="6"/>
  <c r="H47" i="6"/>
  <c r="I47" i="6"/>
  <c r="J47" i="6"/>
  <c r="K47" i="6"/>
  <c r="E48" i="6"/>
  <c r="F48" i="6"/>
  <c r="G48" i="6"/>
  <c r="H48" i="6"/>
  <c r="I48" i="6"/>
  <c r="J48" i="6"/>
  <c r="K48" i="6"/>
  <c r="E49" i="6"/>
  <c r="F49" i="6"/>
  <c r="G49" i="6"/>
  <c r="H49" i="6"/>
  <c r="I49" i="6"/>
  <c r="J49" i="6"/>
  <c r="K49" i="6"/>
  <c r="E50" i="6"/>
  <c r="F50" i="6"/>
  <c r="G50" i="6"/>
  <c r="H50" i="6"/>
  <c r="I50" i="6"/>
  <c r="J50" i="6"/>
  <c r="K50" i="6"/>
  <c r="E51" i="6"/>
  <c r="F51" i="6"/>
  <c r="G51" i="6"/>
  <c r="H51" i="6"/>
  <c r="I51" i="6"/>
  <c r="J51" i="6"/>
  <c r="K51" i="6"/>
  <c r="E52" i="6"/>
  <c r="F52" i="6"/>
  <c r="G52" i="6"/>
  <c r="H52" i="6"/>
  <c r="I52" i="6"/>
  <c r="J52" i="6"/>
  <c r="K52" i="6"/>
  <c r="E53" i="6"/>
  <c r="F53" i="6"/>
  <c r="G53" i="6"/>
  <c r="H53" i="6"/>
  <c r="I53" i="6"/>
  <c r="J53" i="6"/>
  <c r="K53" i="6"/>
  <c r="E54" i="6"/>
  <c r="F54" i="6"/>
  <c r="G54" i="6"/>
  <c r="H54" i="6"/>
  <c r="I54" i="6"/>
  <c r="J54" i="6"/>
  <c r="K54" i="6"/>
  <c r="E55" i="6"/>
  <c r="F55" i="6"/>
  <c r="G55" i="6"/>
  <c r="H55" i="6"/>
  <c r="I55" i="6"/>
  <c r="J55" i="6"/>
  <c r="K55" i="6"/>
  <c r="E56" i="6"/>
  <c r="F56" i="6"/>
  <c r="G56" i="6"/>
  <c r="H56" i="6"/>
  <c r="I56" i="6"/>
  <c r="J56" i="6"/>
  <c r="K56" i="6"/>
  <c r="E57" i="6"/>
  <c r="F57" i="6"/>
  <c r="G57" i="6"/>
  <c r="H57" i="6"/>
  <c r="I57" i="6"/>
  <c r="J57" i="6"/>
  <c r="K57" i="6"/>
  <c r="E58" i="6"/>
  <c r="F58" i="6"/>
  <c r="G58" i="6"/>
  <c r="H58" i="6"/>
  <c r="I58" i="6"/>
  <c r="J58" i="6"/>
  <c r="K58" i="6"/>
  <c r="E59" i="6"/>
  <c r="F59" i="6"/>
  <c r="G59" i="6"/>
  <c r="H59" i="6"/>
  <c r="I59" i="6"/>
  <c r="J59" i="6"/>
  <c r="K59" i="6"/>
  <c r="E60" i="6"/>
  <c r="F60" i="6"/>
  <c r="G60" i="6"/>
  <c r="H60" i="6"/>
  <c r="I60" i="6"/>
  <c r="J60" i="6"/>
  <c r="K60" i="6"/>
  <c r="E61" i="6"/>
  <c r="F61" i="6"/>
  <c r="G61" i="6"/>
  <c r="H61" i="6"/>
  <c r="I61" i="6"/>
  <c r="J61" i="6"/>
  <c r="K61" i="6"/>
  <c r="E62" i="6"/>
  <c r="F62" i="6"/>
  <c r="G62" i="6"/>
  <c r="H62" i="6"/>
  <c r="I62" i="6"/>
  <c r="J62" i="6"/>
  <c r="K62" i="6"/>
  <c r="E63" i="6"/>
  <c r="F63" i="6"/>
  <c r="G63" i="6"/>
  <c r="H63" i="6"/>
  <c r="I63" i="6"/>
  <c r="J63" i="6"/>
  <c r="K63" i="6"/>
  <c r="E64" i="6"/>
  <c r="F64" i="6"/>
  <c r="G64" i="6"/>
  <c r="H64" i="6"/>
  <c r="I64" i="6"/>
  <c r="J64" i="6"/>
  <c r="K64" i="6"/>
  <c r="E65" i="6"/>
  <c r="F65" i="6"/>
  <c r="G65" i="6"/>
  <c r="H65" i="6"/>
  <c r="I65" i="6"/>
  <c r="J65" i="6"/>
  <c r="K65" i="6"/>
  <c r="E66" i="6"/>
  <c r="F66" i="6"/>
  <c r="G66" i="6"/>
  <c r="H66" i="6"/>
  <c r="I66" i="6"/>
  <c r="J66" i="6"/>
  <c r="K66" i="6"/>
  <c r="E67" i="6"/>
  <c r="G67" i="6"/>
  <c r="H67" i="6"/>
  <c r="I67" i="6"/>
  <c r="J67" i="6"/>
  <c r="K67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29" i="6"/>
  <c r="E16" i="6"/>
  <c r="F16" i="6"/>
  <c r="G16" i="6"/>
  <c r="H16" i="6"/>
  <c r="I16" i="6"/>
  <c r="J16" i="6"/>
  <c r="K16" i="6"/>
  <c r="E17" i="6"/>
  <c r="F17" i="6"/>
  <c r="G17" i="6"/>
  <c r="H17" i="6"/>
  <c r="I17" i="6"/>
  <c r="J17" i="6"/>
  <c r="K17" i="6"/>
  <c r="E18" i="6"/>
  <c r="F18" i="6"/>
  <c r="G18" i="6"/>
  <c r="H18" i="6"/>
  <c r="I18" i="6"/>
  <c r="J18" i="6"/>
  <c r="K18" i="6"/>
  <c r="E19" i="6"/>
  <c r="F19" i="6"/>
  <c r="G19" i="6"/>
  <c r="H19" i="6"/>
  <c r="I19" i="6"/>
  <c r="J19" i="6"/>
  <c r="K19" i="6"/>
  <c r="E20" i="6"/>
  <c r="F20" i="6"/>
  <c r="G20" i="6"/>
  <c r="H20" i="6"/>
  <c r="I20" i="6"/>
  <c r="J20" i="6"/>
  <c r="K20" i="6"/>
  <c r="E21" i="6"/>
  <c r="F21" i="6"/>
  <c r="G21" i="6"/>
  <c r="H21" i="6"/>
  <c r="I21" i="6"/>
  <c r="J21" i="6"/>
  <c r="K21" i="6"/>
  <c r="E22" i="6"/>
  <c r="F22" i="6"/>
  <c r="G22" i="6"/>
  <c r="H22" i="6"/>
  <c r="I22" i="6"/>
  <c r="J22" i="6"/>
  <c r="K22" i="6"/>
  <c r="E23" i="6"/>
  <c r="F23" i="6"/>
  <c r="G23" i="6"/>
  <c r="H23" i="6"/>
  <c r="I23" i="6"/>
  <c r="J23" i="6"/>
  <c r="K23" i="6"/>
  <c r="E24" i="6"/>
  <c r="F24" i="6"/>
  <c r="G24" i="6"/>
  <c r="H24" i="6"/>
  <c r="I24" i="6"/>
  <c r="J24" i="6"/>
  <c r="K24" i="6"/>
  <c r="E25" i="6"/>
  <c r="F25" i="6"/>
  <c r="G25" i="6"/>
  <c r="H25" i="6"/>
  <c r="I25" i="6"/>
  <c r="J25" i="6"/>
  <c r="K25" i="6"/>
  <c r="E26" i="6"/>
  <c r="F26" i="6"/>
  <c r="F28" i="6" s="1"/>
  <c r="G26" i="6"/>
  <c r="H26" i="6"/>
  <c r="I26" i="6"/>
  <c r="J26" i="6"/>
  <c r="K26" i="6"/>
  <c r="E27" i="6"/>
  <c r="F27" i="6"/>
  <c r="G27" i="6"/>
  <c r="H27" i="6"/>
  <c r="I27" i="6"/>
  <c r="J27" i="6"/>
  <c r="K27" i="6"/>
  <c r="D17" i="6"/>
  <c r="D18" i="6"/>
  <c r="D19" i="6"/>
  <c r="D20" i="6"/>
  <c r="D21" i="6"/>
  <c r="D22" i="6"/>
  <c r="D23" i="6"/>
  <c r="D24" i="6"/>
  <c r="D25" i="6"/>
  <c r="D26" i="6"/>
  <c r="D27" i="6"/>
  <c r="D16" i="6"/>
  <c r="I68" i="6"/>
  <c r="K28" i="5"/>
  <c r="J28" i="5"/>
  <c r="I28" i="5"/>
  <c r="H28" i="5"/>
  <c r="G28" i="5"/>
  <c r="F28" i="5"/>
  <c r="E28" i="5"/>
  <c r="D28" i="5"/>
  <c r="K12" i="5" s="1"/>
  <c r="O27" i="5"/>
  <c r="L27" i="5"/>
  <c r="O26" i="5"/>
  <c r="L26" i="5"/>
  <c r="O25" i="5"/>
  <c r="L25" i="5"/>
  <c r="O24" i="5"/>
  <c r="L24" i="5"/>
  <c r="O23" i="5"/>
  <c r="L23" i="5"/>
  <c r="O22" i="5"/>
  <c r="L22" i="5"/>
  <c r="O21" i="5"/>
  <c r="L21" i="5"/>
  <c r="O20" i="5"/>
  <c r="L20" i="5"/>
  <c r="O19" i="5"/>
  <c r="L19" i="5"/>
  <c r="O18" i="5"/>
  <c r="L18" i="5"/>
  <c r="O17" i="5"/>
  <c r="L17" i="5"/>
  <c r="O16" i="5"/>
  <c r="O28" i="5" s="1"/>
  <c r="L16" i="5"/>
  <c r="K28" i="4"/>
  <c r="J28" i="4"/>
  <c r="I28" i="4"/>
  <c r="H28" i="4"/>
  <c r="G28" i="4"/>
  <c r="F28" i="4"/>
  <c r="E28" i="4"/>
  <c r="D28" i="4"/>
  <c r="K12" i="4" s="1"/>
  <c r="O27" i="4"/>
  <c r="L27" i="4"/>
  <c r="M27" i="4" s="1"/>
  <c r="N27" i="4" s="1"/>
  <c r="O26" i="4"/>
  <c r="L26" i="4"/>
  <c r="M26" i="4" s="1"/>
  <c r="N26" i="4" s="1"/>
  <c r="O25" i="4"/>
  <c r="L25" i="4"/>
  <c r="M25" i="4" s="1"/>
  <c r="N25" i="4" s="1"/>
  <c r="O24" i="4"/>
  <c r="L24" i="4"/>
  <c r="M24" i="4" s="1"/>
  <c r="N24" i="4" s="1"/>
  <c r="O23" i="4"/>
  <c r="L23" i="4"/>
  <c r="M23" i="4" s="1"/>
  <c r="N23" i="4" s="1"/>
  <c r="O22" i="4"/>
  <c r="L22" i="4"/>
  <c r="M22" i="4" s="1"/>
  <c r="N22" i="4" s="1"/>
  <c r="O21" i="4"/>
  <c r="L21" i="4"/>
  <c r="M21" i="4" s="1"/>
  <c r="N21" i="4" s="1"/>
  <c r="O20" i="4"/>
  <c r="L20" i="4"/>
  <c r="M20" i="4" s="1"/>
  <c r="N20" i="4" s="1"/>
  <c r="O19" i="4"/>
  <c r="L19" i="4"/>
  <c r="M19" i="4" s="1"/>
  <c r="N19" i="4" s="1"/>
  <c r="O18" i="4"/>
  <c r="L18" i="4"/>
  <c r="M18" i="4" s="1"/>
  <c r="N18" i="4" s="1"/>
  <c r="O17" i="4"/>
  <c r="L17" i="4"/>
  <c r="M17" i="4" s="1"/>
  <c r="N17" i="4" s="1"/>
  <c r="O16" i="4"/>
  <c r="O28" i="4" s="1"/>
  <c r="L16" i="4"/>
  <c r="M16" i="4" s="1"/>
  <c r="K28" i="3"/>
  <c r="J28" i="3"/>
  <c r="I28" i="3"/>
  <c r="H28" i="3"/>
  <c r="G28" i="3"/>
  <c r="F28" i="3"/>
  <c r="E28" i="3"/>
  <c r="D28" i="3"/>
  <c r="K12" i="3" s="1"/>
  <c r="O27" i="3"/>
  <c r="M27" i="3"/>
  <c r="N27" i="3" s="1"/>
  <c r="L27" i="3"/>
  <c r="O26" i="3"/>
  <c r="M26" i="3"/>
  <c r="N26" i="3" s="1"/>
  <c r="L26" i="3"/>
  <c r="O25" i="3"/>
  <c r="M25" i="3"/>
  <c r="N25" i="3" s="1"/>
  <c r="L25" i="3"/>
  <c r="O24" i="3"/>
  <c r="M24" i="3"/>
  <c r="N24" i="3" s="1"/>
  <c r="L24" i="3"/>
  <c r="O23" i="3"/>
  <c r="M23" i="3"/>
  <c r="N23" i="3" s="1"/>
  <c r="L23" i="3"/>
  <c r="O22" i="3"/>
  <c r="M22" i="3"/>
  <c r="N22" i="3" s="1"/>
  <c r="L22" i="3"/>
  <c r="O21" i="3"/>
  <c r="M21" i="3"/>
  <c r="N21" i="3" s="1"/>
  <c r="L21" i="3"/>
  <c r="O20" i="3"/>
  <c r="M20" i="3"/>
  <c r="N20" i="3" s="1"/>
  <c r="L20" i="3"/>
  <c r="O19" i="3"/>
  <c r="M19" i="3"/>
  <c r="N19" i="3" s="1"/>
  <c r="L19" i="3"/>
  <c r="O18" i="3"/>
  <c r="M18" i="3"/>
  <c r="N18" i="3" s="1"/>
  <c r="L18" i="3"/>
  <c r="O17" i="3"/>
  <c r="M17" i="3"/>
  <c r="N17" i="3" s="1"/>
  <c r="L17" i="3"/>
  <c r="O16" i="3"/>
  <c r="O28" i="3" s="1"/>
  <c r="M16" i="3"/>
  <c r="N16" i="3" s="1"/>
  <c r="L16" i="3"/>
  <c r="L28" i="3" s="1"/>
  <c r="O37" i="2"/>
  <c r="O37" i="6" s="1"/>
  <c r="L37" i="2"/>
  <c r="M37" i="2" s="1"/>
  <c r="M37" i="6" s="1"/>
  <c r="M36" i="6"/>
  <c r="O34" i="6"/>
  <c r="N33" i="6"/>
  <c r="N31" i="6"/>
  <c r="J28" i="6" l="1"/>
  <c r="H28" i="6"/>
  <c r="K28" i="6"/>
  <c r="G28" i="6"/>
  <c r="I28" i="6"/>
  <c r="I69" i="6" s="1"/>
  <c r="E28" i="6"/>
  <c r="E68" i="6"/>
  <c r="E69" i="6" s="1"/>
  <c r="G68" i="6"/>
  <c r="K68" i="6"/>
  <c r="J68" i="6"/>
  <c r="J69" i="6" s="1"/>
  <c r="H68" i="6"/>
  <c r="H69" i="6" s="1"/>
  <c r="G69" i="6"/>
  <c r="D68" i="6"/>
  <c r="F67" i="6"/>
  <c r="F68" i="6" s="1"/>
  <c r="F69" i="6" s="1"/>
  <c r="L35" i="6"/>
  <c r="L31" i="6"/>
  <c r="N34" i="6"/>
  <c r="N36" i="6"/>
  <c r="L36" i="6"/>
  <c r="M33" i="6"/>
  <c r="L37" i="6"/>
  <c r="M34" i="6"/>
  <c r="L33" i="6"/>
  <c r="N35" i="6"/>
  <c r="N37" i="2"/>
  <c r="N37" i="6" s="1"/>
  <c r="M35" i="6"/>
  <c r="L34" i="6"/>
  <c r="M31" i="6"/>
  <c r="D28" i="6"/>
  <c r="N23" i="5"/>
  <c r="N20" i="5"/>
  <c r="L28" i="5"/>
  <c r="M16" i="5"/>
  <c r="M17" i="5"/>
  <c r="N17" i="5" s="1"/>
  <c r="M18" i="5"/>
  <c r="N18" i="5" s="1"/>
  <c r="M19" i="5"/>
  <c r="N19" i="5" s="1"/>
  <c r="M20" i="5"/>
  <c r="M21" i="5"/>
  <c r="N21" i="5" s="1"/>
  <c r="M22" i="5"/>
  <c r="N22" i="5" s="1"/>
  <c r="M23" i="5"/>
  <c r="M24" i="5"/>
  <c r="N24" i="5" s="1"/>
  <c r="M25" i="5"/>
  <c r="N25" i="5" s="1"/>
  <c r="M26" i="5"/>
  <c r="N26" i="5" s="1"/>
  <c r="M27" i="5"/>
  <c r="N27" i="5" s="1"/>
  <c r="N16" i="4"/>
  <c r="N28" i="4" s="1"/>
  <c r="M28" i="4"/>
  <c r="L28" i="4"/>
  <c r="N28" i="3"/>
  <c r="M28" i="3"/>
  <c r="K69" i="6" l="1"/>
  <c r="D69" i="6"/>
  <c r="K12" i="6" s="1"/>
  <c r="M28" i="5"/>
  <c r="N16" i="5"/>
  <c r="N28" i="5" s="1"/>
  <c r="L47" i="2" l="1"/>
  <c r="L47" i="6" s="1"/>
  <c r="O47" i="2"/>
  <c r="L48" i="2"/>
  <c r="L48" i="6" s="1"/>
  <c r="O48" i="2"/>
  <c r="L49" i="2"/>
  <c r="O49" i="2"/>
  <c r="O49" i="6" s="1"/>
  <c r="L50" i="2"/>
  <c r="L50" i="6" s="1"/>
  <c r="O50" i="2"/>
  <c r="O50" i="6" s="1"/>
  <c r="L51" i="2"/>
  <c r="L51" i="6" s="1"/>
  <c r="M51" i="2"/>
  <c r="M51" i="6" s="1"/>
  <c r="O51" i="2"/>
  <c r="L52" i="2"/>
  <c r="L52" i="6" s="1"/>
  <c r="O52" i="2"/>
  <c r="L53" i="2"/>
  <c r="O53" i="2"/>
  <c r="O53" i="6" s="1"/>
  <c r="L54" i="2"/>
  <c r="L54" i="6" s="1"/>
  <c r="O54" i="2"/>
  <c r="O54" i="6" s="1"/>
  <c r="L55" i="2"/>
  <c r="L55" i="6" s="1"/>
  <c r="O55" i="2"/>
  <c r="L56" i="2"/>
  <c r="L56" i="6" s="1"/>
  <c r="O56" i="2"/>
  <c r="L19" i="2"/>
  <c r="L19" i="6" s="1"/>
  <c r="O19" i="2"/>
  <c r="O19" i="6" s="1"/>
  <c r="E68" i="2"/>
  <c r="L57" i="2"/>
  <c r="O57" i="2"/>
  <c r="O57" i="6" s="1"/>
  <c r="M19" i="2" l="1"/>
  <c r="M19" i="6" s="1"/>
  <c r="M48" i="2"/>
  <c r="M48" i="6" s="1"/>
  <c r="M54" i="2"/>
  <c r="M54" i="6" s="1"/>
  <c r="M50" i="2"/>
  <c r="M50" i="6" s="1"/>
  <c r="M47" i="2"/>
  <c r="M47" i="6" s="1"/>
  <c r="M56" i="2"/>
  <c r="M56" i="6" s="1"/>
  <c r="M49" i="2"/>
  <c r="M49" i="6" s="1"/>
  <c r="L49" i="6"/>
  <c r="N47" i="2"/>
  <c r="N47" i="6" s="1"/>
  <c r="O47" i="6"/>
  <c r="M53" i="2"/>
  <c r="M53" i="6" s="1"/>
  <c r="L53" i="6"/>
  <c r="N51" i="2"/>
  <c r="N51" i="6" s="1"/>
  <c r="O51" i="6"/>
  <c r="M57" i="2"/>
  <c r="M57" i="6" s="1"/>
  <c r="L57" i="6"/>
  <c r="O52" i="6"/>
  <c r="N48" i="2"/>
  <c r="N48" i="6" s="1"/>
  <c r="O48" i="6"/>
  <c r="O55" i="6"/>
  <c r="O56" i="6"/>
  <c r="M55" i="2"/>
  <c r="M55" i="6" s="1"/>
  <c r="M52" i="2"/>
  <c r="M52" i="6" s="1"/>
  <c r="N50" i="2"/>
  <c r="N50" i="6" s="1"/>
  <c r="O30" i="2"/>
  <c r="O30" i="6" s="1"/>
  <c r="O32" i="2"/>
  <c r="O32" i="6" s="1"/>
  <c r="O38" i="2"/>
  <c r="O38" i="6" s="1"/>
  <c r="O39" i="2"/>
  <c r="O39" i="6" s="1"/>
  <c r="O40" i="2"/>
  <c r="O40" i="6" s="1"/>
  <c r="O41" i="2"/>
  <c r="O41" i="6" s="1"/>
  <c r="O42" i="2"/>
  <c r="O42" i="6" s="1"/>
  <c r="O43" i="2"/>
  <c r="O43" i="6" s="1"/>
  <c r="O44" i="2"/>
  <c r="O44" i="6" s="1"/>
  <c r="O45" i="2"/>
  <c r="O45" i="6" s="1"/>
  <c r="O46" i="2"/>
  <c r="O46" i="6" s="1"/>
  <c r="N54" i="2" l="1"/>
  <c r="N54" i="6" s="1"/>
  <c r="N57" i="2"/>
  <c r="N57" i="6" s="1"/>
  <c r="N49" i="2"/>
  <c r="N49" i="6" s="1"/>
  <c r="N56" i="2"/>
  <c r="N56" i="6" s="1"/>
  <c r="N19" i="2"/>
  <c r="N19" i="6" s="1"/>
  <c r="N52" i="2"/>
  <c r="N52" i="6" s="1"/>
  <c r="N53" i="2"/>
  <c r="N53" i="6" s="1"/>
  <c r="N55" i="2"/>
  <c r="N55" i="6" s="1"/>
  <c r="L30" i="2"/>
  <c r="L32" i="2"/>
  <c r="L38" i="2"/>
  <c r="L39" i="2"/>
  <c r="L40" i="2"/>
  <c r="L41" i="2"/>
  <c r="L42" i="2"/>
  <c r="L43" i="2"/>
  <c r="L44" i="2"/>
  <c r="L45" i="2"/>
  <c r="L46" i="2"/>
  <c r="L58" i="2"/>
  <c r="O58" i="2"/>
  <c r="O58" i="6" s="1"/>
  <c r="L59" i="2"/>
  <c r="O59" i="2"/>
  <c r="O59" i="6" s="1"/>
  <c r="L60" i="2"/>
  <c r="O60" i="2"/>
  <c r="O60" i="6" s="1"/>
  <c r="L61" i="2"/>
  <c r="O61" i="2"/>
  <c r="O61" i="6" s="1"/>
  <c r="L62" i="2"/>
  <c r="O62" i="2"/>
  <c r="O62" i="6" s="1"/>
  <c r="L63" i="2"/>
  <c r="O63" i="2"/>
  <c r="O63" i="6" s="1"/>
  <c r="L64" i="2"/>
  <c r="O64" i="2"/>
  <c r="O64" i="6" s="1"/>
  <c r="L65" i="2"/>
  <c r="L66" i="2"/>
  <c r="L67" i="2"/>
  <c r="O29" i="2"/>
  <c r="O29" i="6" s="1"/>
  <c r="L17" i="2"/>
  <c r="O17" i="2"/>
  <c r="O17" i="6" s="1"/>
  <c r="L18" i="2"/>
  <c r="O18" i="2"/>
  <c r="O18" i="6" s="1"/>
  <c r="L20" i="2"/>
  <c r="L21" i="2"/>
  <c r="O21" i="2"/>
  <c r="O21" i="6" s="1"/>
  <c r="L22" i="2"/>
  <c r="O22" i="2"/>
  <c r="O22" i="6" s="1"/>
  <c r="L23" i="2"/>
  <c r="O23" i="2"/>
  <c r="O23" i="6" s="1"/>
  <c r="L24" i="2"/>
  <c r="O24" i="2"/>
  <c r="O24" i="6" s="1"/>
  <c r="L25" i="2"/>
  <c r="L26" i="2"/>
  <c r="O26" i="2"/>
  <c r="O26" i="6" s="1"/>
  <c r="L27" i="2"/>
  <c r="O27" i="2"/>
  <c r="O27" i="6" s="1"/>
  <c r="O16" i="2"/>
  <c r="O16" i="6" s="1"/>
  <c r="L16" i="2"/>
  <c r="O67" i="2"/>
  <c r="O67" i="6" s="1"/>
  <c r="O66" i="2"/>
  <c r="O66" i="6" s="1"/>
  <c r="E28" i="2"/>
  <c r="E69" i="2" s="1"/>
  <c r="F28" i="2"/>
  <c r="G28" i="2"/>
  <c r="H28" i="2"/>
  <c r="I28" i="2"/>
  <c r="J28" i="2"/>
  <c r="K28" i="2"/>
  <c r="K68" i="2"/>
  <c r="J68" i="2"/>
  <c r="I68" i="2"/>
  <c r="H68" i="2"/>
  <c r="F68" i="2"/>
  <c r="M25" i="2" l="1"/>
  <c r="M25" i="6" s="1"/>
  <c r="L25" i="6"/>
  <c r="M23" i="2"/>
  <c r="M23" i="6" s="1"/>
  <c r="L23" i="6"/>
  <c r="M21" i="2"/>
  <c r="M21" i="6" s="1"/>
  <c r="L21" i="6"/>
  <c r="M66" i="2"/>
  <c r="M66" i="6" s="1"/>
  <c r="L66" i="6"/>
  <c r="M46" i="2"/>
  <c r="L46" i="6"/>
  <c r="M42" i="2"/>
  <c r="M42" i="6" s="1"/>
  <c r="L42" i="6"/>
  <c r="M38" i="2"/>
  <c r="M38" i="6" s="1"/>
  <c r="L38" i="6"/>
  <c r="M20" i="2"/>
  <c r="M20" i="6" s="1"/>
  <c r="L20" i="6"/>
  <c r="M17" i="2"/>
  <c r="M17" i="6" s="1"/>
  <c r="L17" i="6"/>
  <c r="M65" i="2"/>
  <c r="M65" i="6" s="1"/>
  <c r="L65" i="6"/>
  <c r="M63" i="2"/>
  <c r="M63" i="6" s="1"/>
  <c r="L63" i="6"/>
  <c r="M61" i="2"/>
  <c r="M61" i="6" s="1"/>
  <c r="L61" i="6"/>
  <c r="M59" i="2"/>
  <c r="M59" i="6" s="1"/>
  <c r="L59" i="6"/>
  <c r="M45" i="2"/>
  <c r="M45" i="6" s="1"/>
  <c r="L45" i="6"/>
  <c r="M41" i="2"/>
  <c r="M41" i="6" s="1"/>
  <c r="L41" i="6"/>
  <c r="M32" i="2"/>
  <c r="L32" i="6"/>
  <c r="M16" i="2"/>
  <c r="M16" i="6" s="1"/>
  <c r="L16" i="6"/>
  <c r="M24" i="2"/>
  <c r="M24" i="6" s="1"/>
  <c r="L24" i="6"/>
  <c r="M44" i="2"/>
  <c r="M44" i="6" s="1"/>
  <c r="L44" i="6"/>
  <c r="M40" i="2"/>
  <c r="L40" i="6"/>
  <c r="M30" i="2"/>
  <c r="M30" i="6" s="1"/>
  <c r="L30" i="6"/>
  <c r="M27" i="2"/>
  <c r="M27" i="6" s="1"/>
  <c r="L27" i="6"/>
  <c r="M22" i="2"/>
  <c r="M22" i="6" s="1"/>
  <c r="L22" i="6"/>
  <c r="M26" i="2"/>
  <c r="M26" i="6" s="1"/>
  <c r="L26" i="6"/>
  <c r="M18" i="2"/>
  <c r="M18" i="6" s="1"/>
  <c r="L18" i="6"/>
  <c r="M67" i="2"/>
  <c r="M67" i="6" s="1"/>
  <c r="L67" i="6"/>
  <c r="M64" i="2"/>
  <c r="M64" i="6" s="1"/>
  <c r="L64" i="6"/>
  <c r="M62" i="2"/>
  <c r="L62" i="6"/>
  <c r="M60" i="2"/>
  <c r="M60" i="6" s="1"/>
  <c r="L60" i="6"/>
  <c r="M58" i="2"/>
  <c r="M58" i="6" s="1"/>
  <c r="L58" i="6"/>
  <c r="M43" i="2"/>
  <c r="L43" i="6"/>
  <c r="M39" i="2"/>
  <c r="M39" i="6" s="1"/>
  <c r="L39" i="6"/>
  <c r="N18" i="2"/>
  <c r="N18" i="6" s="1"/>
  <c r="H69" i="2"/>
  <c r="J69" i="2"/>
  <c r="F69" i="2"/>
  <c r="L29" i="2"/>
  <c r="L29" i="6" s="1"/>
  <c r="G68" i="2"/>
  <c r="G69" i="2" s="1"/>
  <c r="O65" i="2"/>
  <c r="D68" i="2"/>
  <c r="K69" i="2"/>
  <c r="I69" i="2"/>
  <c r="N21" i="2"/>
  <c r="N21" i="6" s="1"/>
  <c r="N30" i="2"/>
  <c r="N30" i="6" s="1"/>
  <c r="N62" i="2"/>
  <c r="N62" i="6" s="1"/>
  <c r="N41" i="2"/>
  <c r="N41" i="6" s="1"/>
  <c r="N67" i="2"/>
  <c r="N67" i="6" s="1"/>
  <c r="N59" i="2"/>
  <c r="N59" i="6" s="1"/>
  <c r="N16" i="2"/>
  <c r="N16" i="6" s="1"/>
  <c r="L28" i="2"/>
  <c r="N45" i="2" l="1"/>
  <c r="N45" i="6" s="1"/>
  <c r="N63" i="2"/>
  <c r="N63" i="6" s="1"/>
  <c r="N38" i="2"/>
  <c r="N38" i="6" s="1"/>
  <c r="N17" i="2"/>
  <c r="N17" i="6" s="1"/>
  <c r="N27" i="2"/>
  <c r="N27" i="6" s="1"/>
  <c r="N58" i="2"/>
  <c r="N58" i="6" s="1"/>
  <c r="N61" i="2"/>
  <c r="N61" i="6" s="1"/>
  <c r="N44" i="2"/>
  <c r="N44" i="6" s="1"/>
  <c r="N39" i="2"/>
  <c r="N39" i="6" s="1"/>
  <c r="N26" i="2"/>
  <c r="N26" i="6" s="1"/>
  <c r="M28" i="2"/>
  <c r="N60" i="2"/>
  <c r="N60" i="6" s="1"/>
  <c r="N64" i="2"/>
  <c r="N64" i="6" s="1"/>
  <c r="N22" i="2"/>
  <c r="N22" i="6" s="1"/>
  <c r="L68" i="6"/>
  <c r="N40" i="2"/>
  <c r="N40" i="6" s="1"/>
  <c r="M40" i="6"/>
  <c r="N32" i="2"/>
  <c r="N32" i="6" s="1"/>
  <c r="M32" i="6"/>
  <c r="N66" i="2"/>
  <c r="N66" i="6" s="1"/>
  <c r="N42" i="2"/>
  <c r="N42" i="6" s="1"/>
  <c r="N23" i="2"/>
  <c r="N23" i="6" s="1"/>
  <c r="N65" i="2"/>
  <c r="N65" i="6" s="1"/>
  <c r="O65" i="6"/>
  <c r="O68" i="6" s="1"/>
  <c r="L28" i="6"/>
  <c r="N43" i="2"/>
  <c r="N43" i="6" s="1"/>
  <c r="M43" i="6"/>
  <c r="N24" i="2"/>
  <c r="N24" i="6" s="1"/>
  <c r="M62" i="6"/>
  <c r="M28" i="6"/>
  <c r="N46" i="2"/>
  <c r="N46" i="6" s="1"/>
  <c r="M46" i="6"/>
  <c r="O68" i="2"/>
  <c r="M29" i="2"/>
  <c r="L68" i="2"/>
  <c r="L69" i="2" s="1"/>
  <c r="O20" i="2"/>
  <c r="O25" i="2"/>
  <c r="L69" i="6" l="1"/>
  <c r="N20" i="2"/>
  <c r="N20" i="6" s="1"/>
  <c r="O20" i="6"/>
  <c r="M68" i="2"/>
  <c r="M69" i="2" s="1"/>
  <c r="M29" i="6"/>
  <c r="M68" i="6" s="1"/>
  <c r="M69" i="6" s="1"/>
  <c r="N25" i="2"/>
  <c r="N25" i="6" s="1"/>
  <c r="O25" i="6"/>
  <c r="N29" i="2"/>
  <c r="O28" i="2"/>
  <c r="O69" i="2" s="1"/>
  <c r="R71" i="2" s="1"/>
  <c r="S71" i="2" s="1"/>
  <c r="D28" i="2"/>
  <c r="D69" i="2" s="1"/>
  <c r="K12" i="2" s="1"/>
  <c r="O28" i="6" l="1"/>
  <c r="O69" i="6" s="1"/>
  <c r="R71" i="6" s="1"/>
  <c r="S71" i="6" s="1"/>
  <c r="N28" i="6"/>
  <c r="N68" i="2"/>
  <c r="N29" i="6"/>
  <c r="N68" i="6" s="1"/>
  <c r="N28" i="2"/>
  <c r="N69" i="6" l="1"/>
  <c r="N69" i="2"/>
</calcChain>
</file>

<file path=xl/sharedStrings.xml><?xml version="1.0" encoding="utf-8"?>
<sst xmlns="http://schemas.openxmlformats.org/spreadsheetml/2006/main" count="656" uniqueCount="90">
  <si>
    <t>наименование</t>
  </si>
  <si>
    <t xml:space="preserve">Структурное подразделение </t>
  </si>
  <si>
    <t>(наименование организации)</t>
  </si>
  <si>
    <t xml:space="preserve">Штат в количестве      </t>
  </si>
  <si>
    <t>единиц</t>
  </si>
  <si>
    <t>Должность (специальность, профессия), разряд, класс (категория) квалификация</t>
  </si>
  <si>
    <t>Количество штатных единиц</t>
  </si>
  <si>
    <t>Тарифная ставка (оклад) и пр., руб.</t>
  </si>
  <si>
    <t>Надбавки, руб.</t>
  </si>
  <si>
    <t>Примечание</t>
  </si>
  <si>
    <t>код</t>
  </si>
  <si>
    <t>вылаты за наличие почетного звания, государственных наград, ученой степени</t>
  </si>
  <si>
    <t>АП</t>
  </si>
  <si>
    <t>ПП</t>
  </si>
  <si>
    <t>УВП</t>
  </si>
  <si>
    <t>ОП</t>
  </si>
  <si>
    <t>Итого</t>
  </si>
  <si>
    <t>Педагог-организатор</t>
  </si>
  <si>
    <t>Методист</t>
  </si>
  <si>
    <t>Социальный педагог</t>
  </si>
  <si>
    <t xml:space="preserve">Педагог-психолог </t>
  </si>
  <si>
    <t>Концертмейстер</t>
  </si>
  <si>
    <t xml:space="preserve">Педагог дополнительного образования </t>
  </si>
  <si>
    <t>Главный специалист</t>
  </si>
  <si>
    <t>Инспектор по кадрам</t>
  </si>
  <si>
    <t>Системный администратор</t>
  </si>
  <si>
    <t>Заведующий хозяйством</t>
  </si>
  <si>
    <t>Заведующий складом</t>
  </si>
  <si>
    <t>Художественный руководитель</t>
  </si>
  <si>
    <t>Лаборант</t>
  </si>
  <si>
    <t>Художник</t>
  </si>
  <si>
    <t>Балетмейстер</t>
  </si>
  <si>
    <t>Хормейстер</t>
  </si>
  <si>
    <t>Звукооператор</t>
  </si>
  <si>
    <t>Звукорежиссер</t>
  </si>
  <si>
    <t>Техник</t>
  </si>
  <si>
    <t>Костюмер</t>
  </si>
  <si>
    <t>Реставратор музыкальных инструментов</t>
  </si>
  <si>
    <t>Настройщик музыкальных инструментов</t>
  </si>
  <si>
    <t xml:space="preserve">Осветитель </t>
  </si>
  <si>
    <t>Машинист сцены</t>
  </si>
  <si>
    <t>Рабочий по уходу за животными</t>
  </si>
  <si>
    <t>Водитель автомобиля</t>
  </si>
  <si>
    <t>Вахтер</t>
  </si>
  <si>
    <t>Уборщик служебных помещений</t>
  </si>
  <si>
    <t>Гардеробщик</t>
  </si>
  <si>
    <t>Дворник</t>
  </si>
  <si>
    <t>Сторож</t>
  </si>
  <si>
    <t>Секретарь</t>
  </si>
  <si>
    <t>Руководитель структурного подразделения</t>
  </si>
  <si>
    <t>Заместитель директора по учебно-воспитательной работе</t>
  </si>
  <si>
    <t>Заместитель директора по административно-хозяйственной работе</t>
  </si>
  <si>
    <t>Водитель автобуса</t>
  </si>
  <si>
    <t xml:space="preserve">Директор </t>
  </si>
  <si>
    <t>Рабочий</t>
  </si>
  <si>
    <t>ФОНД ОПЛАТЫ ТРУДА</t>
  </si>
  <si>
    <t>на период с      "01"  октября  2025 г.</t>
  </si>
  <si>
    <t>Стимулирующие выплаты 20%</t>
  </si>
  <si>
    <t xml:space="preserve"> надбавка к ЗП (5,4%+13,2%)</t>
  </si>
  <si>
    <t>Стимулирующие выплаты (для контроля предельного минимального уровня ЗП для заявленных категорий)</t>
  </si>
  <si>
    <t xml:space="preserve">Всего в месяц </t>
  </si>
  <si>
    <t>за работу в ночные и праздничные дни</t>
  </si>
  <si>
    <t>за работу в условиях, отклоняющихся от нормальных (по результатам оценки условий труда)</t>
  </si>
  <si>
    <t>Средстава для замены лиц, уходящих в отпуск</t>
  </si>
  <si>
    <t>Выплаты педагогическим работникам (за исключением учителей, учителей-логопедов, учителей-дефектологов) по выявлению индивидуальных особенностей обучающихся</t>
  </si>
  <si>
    <t>Выплаты за дополнительную работу, не входящую в круг основных обязанностей</t>
  </si>
  <si>
    <t>Муниципальное образовательное учреждение дополнительного образования "                                                                      "</t>
  </si>
  <si>
    <t>Капитан-сменный механик</t>
  </si>
  <si>
    <t>Шкипер</t>
  </si>
  <si>
    <t>Механик-сменный капитан</t>
  </si>
  <si>
    <t>Штурман</t>
  </si>
  <si>
    <t xml:space="preserve">Механик </t>
  </si>
  <si>
    <t>Старший моторист-рулевой</t>
  </si>
  <si>
    <t>Моторист-рулевой</t>
  </si>
  <si>
    <t>Боцман</t>
  </si>
  <si>
    <t>Рабочий по ремонту учебных судов</t>
  </si>
  <si>
    <t>Рабочий по комплексному обслуживанию и ремонту зданий</t>
  </si>
  <si>
    <t>ИТОГО:</t>
  </si>
  <si>
    <t>ВСЕГО по УДО</t>
  </si>
  <si>
    <t>Заведующий библиотекой</t>
  </si>
  <si>
    <t>Советник по безопасности судоходства и навигации</t>
  </si>
  <si>
    <t>ВСЕГО по комплексу ДО</t>
  </si>
  <si>
    <t>ГБ</t>
  </si>
  <si>
    <t>Заведующий  отделом</t>
  </si>
  <si>
    <t>Заведующий отделом</t>
  </si>
  <si>
    <t>Директор образовательного комплекса</t>
  </si>
  <si>
    <t>_____________</t>
  </si>
  <si>
    <t>Заместитель главного бухгалтера ЦОФ</t>
  </si>
  <si>
    <t>________________</t>
  </si>
  <si>
    <t>расшифровка подписи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</si>
</sst>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1">
    <xf numFmtId="0" fontId="0" fillId="0" borderId="0" xfId="0" applyFill="1" applyBorder="1" applyAlignment="1">
      <alignment horizontal="left" vertical="top"/>
    </xf>
    <xf numFmtId="4" fontId="2" fillId="0" borderId="0" xfId="0" applyNumberFormat="1" applyFont="1"/>
    <xf numFmtId="4" fontId="2" fillId="0" borderId="0" xfId="0" applyNumberFormat="1" applyFont="1" applyAlignment="1"/>
    <xf numFmtId="4" fontId="3" fillId="3" borderId="6" xfId="0" applyNumberFormat="1" applyFont="1" applyFill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2" fontId="2" fillId="0" borderId="0" xfId="0" applyNumberFormat="1" applyFont="1" applyAlignment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4" fontId="5" fillId="0" borderId="0" xfId="0" applyNumberFormat="1" applyFont="1" applyFill="1" applyBorder="1" applyAlignment="1">
      <alignment horizontal="left" vertical="top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/>
    <xf numFmtId="4" fontId="7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2" fontId="2" fillId="0" borderId="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top" wrapText="1"/>
    </xf>
    <xf numFmtId="4" fontId="2" fillId="2" borderId="20" xfId="0" applyNumberFormat="1" applyFont="1" applyFill="1" applyBorder="1" applyAlignment="1">
      <alignment vertical="center" wrapText="1"/>
    </xf>
    <xf numFmtId="4" fontId="2" fillId="0" borderId="20" xfId="0" applyNumberFormat="1" applyFont="1" applyBorder="1" applyAlignment="1">
      <alignment vertical="center" wrapText="1"/>
    </xf>
    <xf numFmtId="4" fontId="2" fillId="0" borderId="26" xfId="0" applyNumberFormat="1" applyFont="1" applyBorder="1" applyAlignment="1">
      <alignment vertical="center" wrapText="1"/>
    </xf>
    <xf numFmtId="0" fontId="5" fillId="0" borderId="21" xfId="0" applyFont="1" applyFill="1" applyBorder="1" applyAlignment="1">
      <alignment vertical="top"/>
    </xf>
    <xf numFmtId="0" fontId="3" fillId="0" borderId="13" xfId="0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left" vertical="justify"/>
    </xf>
    <xf numFmtId="4" fontId="2" fillId="0" borderId="23" xfId="0" applyNumberFormat="1" applyFont="1" applyBorder="1" applyAlignment="1">
      <alignment vertical="center" wrapText="1"/>
    </xf>
    <xf numFmtId="0" fontId="3" fillId="2" borderId="6" xfId="1" applyFont="1" applyFill="1" applyBorder="1" applyAlignment="1">
      <alignment vertical="justify"/>
    </xf>
    <xf numFmtId="0" fontId="3" fillId="0" borderId="13" xfId="0" applyFont="1" applyFill="1" applyBorder="1" applyAlignment="1">
      <alignment horizontal="left" vertical="top" wrapText="1"/>
    </xf>
    <xf numFmtId="2" fontId="5" fillId="3" borderId="13" xfId="0" applyNumberFormat="1" applyFont="1" applyFill="1" applyBorder="1" applyAlignment="1">
      <alignment horizontal="center" vertical="center" shrinkToFit="1"/>
    </xf>
    <xf numFmtId="0" fontId="3" fillId="2" borderId="6" xfId="1" applyFont="1" applyFill="1" applyBorder="1" applyAlignment="1">
      <alignment horizontal="left" wrapText="1"/>
    </xf>
    <xf numFmtId="4" fontId="2" fillId="2" borderId="23" xfId="0" applyNumberFormat="1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left" wrapText="1"/>
    </xf>
    <xf numFmtId="4" fontId="2" fillId="2" borderId="30" xfId="0" applyNumberFormat="1" applyFont="1" applyFill="1" applyBorder="1" applyAlignment="1">
      <alignment vertical="center" wrapText="1"/>
    </xf>
    <xf numFmtId="4" fontId="2" fillId="0" borderId="30" xfId="0" applyNumberFormat="1" applyFont="1" applyBorder="1" applyAlignment="1">
      <alignment vertical="center" wrapText="1"/>
    </xf>
    <xf numFmtId="4" fontId="2" fillId="2" borderId="25" xfId="0" applyNumberFormat="1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top"/>
    </xf>
    <xf numFmtId="0" fontId="3" fillId="0" borderId="16" xfId="0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left" wrapText="1"/>
    </xf>
    <xf numFmtId="2" fontId="5" fillId="2" borderId="17" xfId="0" applyNumberFormat="1" applyFont="1" applyFill="1" applyBorder="1" applyAlignment="1">
      <alignment horizontal="center" vertical="top" shrinkToFit="1"/>
    </xf>
    <xf numFmtId="4" fontId="5" fillId="2" borderId="17" xfId="0" applyNumberFormat="1" applyFont="1" applyFill="1" applyBorder="1" applyAlignment="1">
      <alignment horizontal="right" vertical="top" shrinkToFit="1"/>
    </xf>
    <xf numFmtId="4" fontId="2" fillId="2" borderId="18" xfId="0" applyNumberFormat="1" applyFont="1" applyFill="1" applyBorder="1" applyAlignment="1">
      <alignment horizontal="right" vertical="center" wrapText="1"/>
    </xf>
    <xf numFmtId="0" fontId="9" fillId="0" borderId="22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 vertical="top" wrapText="1"/>
    </xf>
    <xf numFmtId="2" fontId="5" fillId="3" borderId="20" xfId="0" applyNumberFormat="1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left" wrapText="1"/>
    </xf>
    <xf numFmtId="2" fontId="10" fillId="3" borderId="6" xfId="0" applyNumberFormat="1" applyFont="1" applyFill="1" applyBorder="1" applyAlignment="1">
      <alignment horizontal="center" vertical="center"/>
    </xf>
    <xf numFmtId="4" fontId="8" fillId="3" borderId="6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 vertical="top"/>
    </xf>
    <xf numFmtId="2" fontId="5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top" wrapText="1"/>
    </xf>
    <xf numFmtId="0" fontId="3" fillId="0" borderId="6" xfId="1" applyFont="1" applyFill="1" applyBorder="1"/>
    <xf numFmtId="0" fontId="3" fillId="0" borderId="6" xfId="1" applyFont="1" applyFill="1" applyBorder="1" applyAlignment="1">
      <alignment vertical="justify"/>
    </xf>
    <xf numFmtId="0" fontId="3" fillId="0" borderId="6" xfId="1" applyFont="1" applyFill="1" applyBorder="1" applyAlignment="1">
      <alignment horizontal="left" vertical="justify"/>
    </xf>
    <xf numFmtId="0" fontId="5" fillId="0" borderId="31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left" vertical="top"/>
    </xf>
    <xf numFmtId="2" fontId="5" fillId="0" borderId="8" xfId="0" applyNumberFormat="1" applyFont="1" applyFill="1" applyBorder="1" applyAlignment="1">
      <alignment horizontal="center" vertical="center"/>
    </xf>
    <xf numFmtId="4" fontId="2" fillId="0" borderId="32" xfId="0" applyNumberFormat="1" applyFont="1" applyBorder="1"/>
    <xf numFmtId="0" fontId="5" fillId="4" borderId="16" xfId="0" applyFont="1" applyFill="1" applyBorder="1" applyAlignment="1">
      <alignment horizontal="center" vertical="top"/>
    </xf>
    <xf numFmtId="0" fontId="10" fillId="4" borderId="17" xfId="0" applyFont="1" applyFill="1" applyBorder="1" applyAlignment="1">
      <alignment horizontal="left" vertical="top"/>
    </xf>
    <xf numFmtId="2" fontId="5" fillId="4" borderId="17" xfId="0" applyNumberFormat="1" applyFont="1" applyFill="1" applyBorder="1" applyAlignment="1">
      <alignment horizontal="center" vertical="center"/>
    </xf>
    <xf numFmtId="4" fontId="2" fillId="4" borderId="18" xfId="0" applyNumberFormat="1" applyFont="1" applyFill="1" applyBorder="1"/>
    <xf numFmtId="0" fontId="5" fillId="0" borderId="24" xfId="0" applyFont="1" applyFill="1" applyBorder="1" applyAlignment="1">
      <alignment horizontal="center" vertical="top"/>
    </xf>
    <xf numFmtId="4" fontId="2" fillId="0" borderId="10" xfId="0" applyNumberFormat="1" applyFont="1" applyBorder="1" applyAlignment="1">
      <alignment horizontal="center" vertical="center" wrapText="1"/>
    </xf>
    <xf numFmtId="4" fontId="2" fillId="2" borderId="26" xfId="0" applyNumberFormat="1" applyFont="1" applyFill="1" applyBorder="1" applyAlignment="1">
      <alignment vertical="center" wrapText="1"/>
    </xf>
    <xf numFmtId="0" fontId="3" fillId="4" borderId="12" xfId="1" applyFont="1" applyFill="1" applyBorder="1" applyAlignment="1">
      <alignment horizontal="left" wrapText="1"/>
    </xf>
    <xf numFmtId="0" fontId="3" fillId="4" borderId="20" xfId="1" applyFont="1" applyFill="1" applyBorder="1" applyAlignment="1">
      <alignment horizontal="left" wrapText="1"/>
    </xf>
    <xf numFmtId="0" fontId="3" fillId="2" borderId="33" xfId="1" applyFont="1" applyFill="1" applyBorder="1" applyAlignment="1">
      <alignment vertical="justify"/>
    </xf>
    <xf numFmtId="4" fontId="2" fillId="4" borderId="23" xfId="0" applyNumberFormat="1" applyFont="1" applyFill="1" applyBorder="1" applyAlignment="1">
      <alignment vertical="center" wrapText="1"/>
    </xf>
    <xf numFmtId="2" fontId="5" fillId="2" borderId="17" xfId="0" applyNumberFormat="1" applyFont="1" applyFill="1" applyBorder="1" applyAlignment="1">
      <alignment horizontal="center" shrinkToFit="1"/>
    </xf>
    <xf numFmtId="4" fontId="5" fillId="2" borderId="17" xfId="0" applyNumberFormat="1" applyFont="1" applyFill="1" applyBorder="1" applyAlignment="1">
      <alignment horizontal="center" shrinkToFit="1"/>
    </xf>
    <xf numFmtId="2" fontId="5" fillId="2" borderId="19" xfId="0" applyNumberFormat="1" applyFont="1" applyFill="1" applyBorder="1" applyAlignment="1">
      <alignment horizontal="center" vertical="top" shrinkToFit="1"/>
    </xf>
    <xf numFmtId="2" fontId="5" fillId="2" borderId="20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2" fillId="0" borderId="32" xfId="0" applyNumberFormat="1" applyFont="1" applyBorder="1" applyAlignment="1">
      <alignment vertical="center"/>
    </xf>
    <xf numFmtId="4" fontId="2" fillId="4" borderId="18" xfId="0" applyNumberFormat="1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4" fontId="2" fillId="2" borderId="18" xfId="0" applyNumberFormat="1" applyFont="1" applyFill="1" applyBorder="1" applyAlignment="1">
      <alignment vertical="center" wrapText="1"/>
    </xf>
    <xf numFmtId="2" fontId="5" fillId="2" borderId="19" xfId="0" applyNumberFormat="1" applyFont="1" applyFill="1" applyBorder="1" applyAlignment="1">
      <alignment horizontal="center" vertical="center" wrapText="1"/>
    </xf>
    <xf numFmtId="4" fontId="8" fillId="2" borderId="20" xfId="0" applyNumberFormat="1" applyFont="1" applyFill="1" applyBorder="1" applyAlignment="1">
      <alignment vertical="center" wrapText="1"/>
    </xf>
    <xf numFmtId="2" fontId="5" fillId="2" borderId="13" xfId="0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vertical="center" wrapText="1"/>
    </xf>
    <xf numFmtId="4" fontId="2" fillId="2" borderId="6" xfId="0" applyNumberFormat="1" applyFont="1" applyFill="1" applyBorder="1" applyAlignment="1">
      <alignment vertical="center" wrapText="1"/>
    </xf>
    <xf numFmtId="2" fontId="5" fillId="2" borderId="13" xfId="0" applyNumberFormat="1" applyFont="1" applyFill="1" applyBorder="1" applyAlignment="1">
      <alignment horizontal="center" vertical="center" shrinkToFit="1"/>
    </xf>
    <xf numFmtId="4" fontId="8" fillId="2" borderId="30" xfId="0" applyNumberFormat="1" applyFont="1" applyFill="1" applyBorder="1" applyAlignment="1">
      <alignment horizontal="center" vertical="center" wrapText="1"/>
    </xf>
    <xf numFmtId="2" fontId="5" fillId="2" borderId="15" xfId="0" applyNumberFormat="1" applyFont="1" applyFill="1" applyBorder="1" applyAlignment="1">
      <alignment horizontal="center" vertical="center" shrinkToFit="1"/>
    </xf>
    <xf numFmtId="2" fontId="5" fillId="2" borderId="14" xfId="0" applyNumberFormat="1" applyFont="1" applyFill="1" applyBorder="1" applyAlignment="1">
      <alignment horizontal="center" vertical="top" shrinkToFit="1"/>
    </xf>
    <xf numFmtId="4" fontId="8" fillId="2" borderId="12" xfId="0" applyNumberFormat="1" applyFont="1" applyFill="1" applyBorder="1" applyAlignment="1">
      <alignment vertical="center" wrapText="1"/>
    </xf>
    <xf numFmtId="4" fontId="2" fillId="2" borderId="12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5" fillId="3" borderId="19" xfId="0" applyNumberFormat="1" applyFont="1" applyFill="1" applyBorder="1" applyAlignment="1">
      <alignment horizontal="center" vertical="center" shrinkToFit="1"/>
    </xf>
    <xf numFmtId="2" fontId="5" fillId="3" borderId="19" xfId="0" applyNumberFormat="1" applyFont="1" applyFill="1" applyBorder="1" applyAlignment="1">
      <alignment horizontal="center" vertical="center" wrapText="1"/>
    </xf>
    <xf numFmtId="4" fontId="8" fillId="3" borderId="20" xfId="0" applyNumberFormat="1" applyFont="1" applyFill="1" applyBorder="1" applyAlignment="1">
      <alignment horizontal="center" vertical="center" wrapText="1"/>
    </xf>
    <xf numFmtId="4" fontId="2" fillId="3" borderId="20" xfId="0" applyNumberFormat="1" applyFont="1" applyFill="1" applyBorder="1" applyAlignment="1">
      <alignment horizontal="center" vertical="center" wrapText="1"/>
    </xf>
    <xf numFmtId="4" fontId="2" fillId="2" borderId="20" xfId="0" applyNumberFormat="1" applyFont="1" applyFill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2" fontId="5" fillId="3" borderId="13" xfId="0" applyNumberFormat="1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>
      <alignment horizontal="center" vertical="center" wrapText="1"/>
    </xf>
    <xf numFmtId="4" fontId="8" fillId="3" borderId="30" xfId="0" applyNumberFormat="1" applyFont="1" applyFill="1" applyBorder="1" applyAlignment="1">
      <alignment horizontal="center" vertical="center" wrapText="1"/>
    </xf>
    <xf numFmtId="2" fontId="5" fillId="3" borderId="15" xfId="0" applyNumberFormat="1" applyFont="1" applyFill="1" applyBorder="1" applyAlignment="1">
      <alignment horizontal="center" vertical="center" shrinkToFit="1"/>
    </xf>
    <xf numFmtId="2" fontId="5" fillId="3" borderId="14" xfId="0" applyNumberFormat="1" applyFont="1" applyFill="1" applyBorder="1" applyAlignment="1">
      <alignment horizontal="center" vertical="center" shrinkToFit="1"/>
    </xf>
    <xf numFmtId="4" fontId="8" fillId="3" borderId="12" xfId="0" applyNumberFormat="1" applyFont="1" applyFill="1" applyBorder="1" applyAlignment="1">
      <alignment horizontal="center" vertical="center" wrapText="1"/>
    </xf>
    <xf numFmtId="4" fontId="2" fillId="3" borderId="12" xfId="0" applyNumberFormat="1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4" fontId="2" fillId="0" borderId="30" xfId="0" applyNumberFormat="1" applyFont="1" applyBorder="1" applyAlignment="1">
      <alignment horizontal="center" vertical="center" wrapText="1"/>
    </xf>
    <xf numFmtId="2" fontId="5" fillId="2" borderId="17" xfId="0" applyNumberFormat="1" applyFont="1" applyFill="1" applyBorder="1" applyAlignment="1">
      <alignment horizontal="center" vertical="center" shrinkToFit="1"/>
    </xf>
    <xf numFmtId="4" fontId="5" fillId="2" borderId="17" xfId="0" applyNumberFormat="1" applyFont="1" applyFill="1" applyBorder="1" applyAlignment="1">
      <alignment horizontal="center" vertical="center" shrinkToFit="1"/>
    </xf>
    <xf numFmtId="2" fontId="5" fillId="3" borderId="6" xfId="0" applyNumberFormat="1" applyFont="1" applyFill="1" applyBorder="1" applyAlignment="1">
      <alignment horizontal="center" vertical="center" shrinkToFit="1"/>
    </xf>
    <xf numFmtId="4" fontId="12" fillId="4" borderId="20" xfId="0" applyNumberFormat="1" applyFont="1" applyFill="1" applyBorder="1" applyAlignment="1">
      <alignment horizontal="center" vertical="center" wrapText="1"/>
    </xf>
    <xf numFmtId="4" fontId="12" fillId="2" borderId="20" xfId="0" applyNumberFormat="1" applyFont="1" applyFill="1" applyBorder="1" applyAlignment="1">
      <alignment horizontal="center" vertical="center" wrapText="1"/>
    </xf>
    <xf numFmtId="4" fontId="12" fillId="0" borderId="2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applyFont="1"/>
    <xf numFmtId="4" fontId="15" fillId="0" borderId="0" xfId="0" applyNumberFormat="1" applyFont="1"/>
    <xf numFmtId="0" fontId="4" fillId="0" borderId="0" xfId="0" applyFont="1" applyAlignment="1">
      <alignment wrapText="1"/>
    </xf>
    <xf numFmtId="0" fontId="6" fillId="0" borderId="0" xfId="0" applyFont="1" applyBorder="1" applyAlignment="1">
      <alignment horizontal="center" wrapText="1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4" fontId="2" fillId="0" borderId="27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28" xfId="0" applyNumberFormat="1" applyFont="1" applyBorder="1" applyAlignment="1">
      <alignment horizontal="center" vertical="center" wrapText="1"/>
    </xf>
    <xf numFmtId="4" fontId="2" fillId="0" borderId="29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5 2 4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topLeftCell="A52" zoomScale="80" zoomScaleNormal="80" zoomScaleSheetLayoutView="100" workbookViewId="0">
      <selection activeCell="D88" sqref="D88"/>
    </sheetView>
  </sheetViews>
  <sheetFormatPr defaultRowHeight="15" x14ac:dyDescent="0.2"/>
  <cols>
    <col min="1" max="1" width="12" style="60" customWidth="1"/>
    <col min="2" max="2" width="7" style="60" customWidth="1"/>
    <col min="3" max="3" width="42" style="9" customWidth="1"/>
    <col min="4" max="4" width="11.83203125" style="106" customWidth="1"/>
    <col min="5" max="5" width="12.5" style="61" customWidth="1"/>
    <col min="6" max="6" width="12.1640625" style="105" customWidth="1"/>
    <col min="7" max="7" width="15.5" style="105" customWidth="1"/>
    <col min="8" max="8" width="13.83203125" style="105" customWidth="1"/>
    <col min="9" max="9" width="15" style="105" customWidth="1"/>
    <col min="10" max="10" width="13.6640625" style="105" customWidth="1"/>
    <col min="11" max="12" width="14.1640625" style="105" customWidth="1"/>
    <col min="13" max="15" width="16.83203125" style="105" customWidth="1"/>
    <col min="16" max="16" width="16.83203125" style="87" customWidth="1"/>
    <col min="17" max="17" width="9.33203125" style="9"/>
    <col min="18" max="19" width="17.6640625" style="9" customWidth="1"/>
    <col min="20" max="16384" width="9.33203125" style="9"/>
  </cols>
  <sheetData>
    <row r="1" spans="1:17" ht="12" customHeight="1" x14ac:dyDescent="0.25">
      <c r="A1" s="5"/>
      <c r="B1" s="6"/>
      <c r="C1" s="4"/>
      <c r="D1" s="8"/>
      <c r="E1" s="8"/>
    </row>
    <row r="2" spans="1:17" ht="12" customHeight="1" x14ac:dyDescent="0.25">
      <c r="A2" s="5"/>
      <c r="B2" s="6"/>
      <c r="C2" s="4"/>
      <c r="D2" s="8"/>
      <c r="E2" s="8"/>
    </row>
    <row r="3" spans="1:17" ht="12" customHeight="1" x14ac:dyDescent="0.25">
      <c r="A3" s="5"/>
      <c r="B3" s="6"/>
      <c r="C3" s="4"/>
      <c r="D3" s="8"/>
      <c r="E3" s="8"/>
    </row>
    <row r="4" spans="1:17" ht="12" customHeight="1" x14ac:dyDescent="0.25">
      <c r="A4" s="5"/>
      <c r="B4" s="6"/>
      <c r="C4" s="4"/>
      <c r="D4" s="8"/>
      <c r="E4" s="8"/>
    </row>
    <row r="5" spans="1:17" ht="12" customHeight="1" x14ac:dyDescent="0.25">
      <c r="A5" s="5"/>
      <c r="B5" s="6"/>
      <c r="C5" s="4"/>
      <c r="D5" s="8"/>
      <c r="E5" s="8"/>
    </row>
    <row r="6" spans="1:17" ht="39" customHeight="1" x14ac:dyDescent="0.2">
      <c r="A6" s="137" t="s">
        <v>66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</row>
    <row r="7" spans="1:17" ht="14.25" customHeight="1" x14ac:dyDescent="0.25">
      <c r="A7" s="140" t="s">
        <v>2</v>
      </c>
      <c r="B7" s="140"/>
      <c r="C7" s="140"/>
      <c r="D7" s="140"/>
      <c r="E7" s="140"/>
      <c r="F7" s="140"/>
      <c r="G7" s="140"/>
      <c r="H7" s="140"/>
      <c r="I7" s="140"/>
      <c r="J7" s="140"/>
      <c r="K7" s="106"/>
      <c r="L7" s="107"/>
      <c r="M7" s="107"/>
      <c r="N7" s="107"/>
      <c r="O7" s="107"/>
      <c r="P7" s="91"/>
    </row>
    <row r="8" spans="1:17" s="4" customFormat="1" ht="15" customHeight="1" x14ac:dyDescent="0.25">
      <c r="A8" s="11"/>
      <c r="B8" s="12"/>
      <c r="C8" s="12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88"/>
      <c r="Q8" s="1"/>
    </row>
    <row r="9" spans="1:17" s="4" customFormat="1" ht="15" customHeight="1" x14ac:dyDescent="0.25">
      <c r="A9" s="11"/>
      <c r="B9" s="12"/>
      <c r="C9" s="12"/>
      <c r="D9" s="109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88"/>
      <c r="Q9" s="1"/>
    </row>
    <row r="10" spans="1:17" s="4" customFormat="1" ht="15" customHeight="1" x14ac:dyDescent="0.25">
      <c r="A10" s="11"/>
      <c r="B10" s="12"/>
      <c r="C10" s="11" t="s">
        <v>55</v>
      </c>
      <c r="D10" s="109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88"/>
      <c r="Q10" s="1"/>
    </row>
    <row r="11" spans="1:17" s="4" customFormat="1" ht="15" customHeight="1" x14ac:dyDescent="0.25">
      <c r="A11" s="11"/>
      <c r="C11" s="11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88"/>
      <c r="Q11" s="1"/>
    </row>
    <row r="12" spans="1:17" s="4" customFormat="1" ht="15" customHeight="1" x14ac:dyDescent="0.25">
      <c r="A12" s="11"/>
      <c r="B12" s="12"/>
      <c r="C12" s="12" t="s">
        <v>56</v>
      </c>
      <c r="D12" s="108"/>
      <c r="E12" s="108"/>
      <c r="F12" s="109"/>
      <c r="G12" s="108"/>
      <c r="H12" s="108"/>
      <c r="I12" s="108" t="s">
        <v>3</v>
      </c>
      <c r="J12" s="108"/>
      <c r="K12" s="110">
        <f>D69</f>
        <v>0</v>
      </c>
      <c r="L12" s="110"/>
      <c r="M12" s="108"/>
      <c r="N12" s="108" t="s">
        <v>4</v>
      </c>
      <c r="O12" s="105"/>
      <c r="P12" s="88"/>
      <c r="Q12" s="1"/>
    </row>
    <row r="13" spans="1:17" ht="12" customHeight="1" thickBot="1" x14ac:dyDescent="0.3">
      <c r="A13" s="16"/>
      <c r="B13" s="6"/>
      <c r="C13" s="12"/>
      <c r="D13" s="111"/>
      <c r="E13" s="17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88"/>
    </row>
    <row r="14" spans="1:17" ht="27.75" customHeight="1" x14ac:dyDescent="0.2">
      <c r="A14" s="141" t="s">
        <v>1</v>
      </c>
      <c r="B14" s="142"/>
      <c r="C14" s="143" t="s">
        <v>5</v>
      </c>
      <c r="D14" s="145" t="s">
        <v>6</v>
      </c>
      <c r="E14" s="145" t="s">
        <v>7</v>
      </c>
      <c r="F14" s="147" t="s">
        <v>8</v>
      </c>
      <c r="G14" s="147"/>
      <c r="H14" s="147"/>
      <c r="I14" s="147"/>
      <c r="J14" s="147"/>
      <c r="K14" s="147"/>
      <c r="L14" s="147" t="s">
        <v>57</v>
      </c>
      <c r="M14" s="147" t="s">
        <v>58</v>
      </c>
      <c r="N14" s="147" t="s">
        <v>59</v>
      </c>
      <c r="O14" s="147" t="s">
        <v>60</v>
      </c>
      <c r="P14" s="149" t="s">
        <v>9</v>
      </c>
    </row>
    <row r="15" spans="1:17" ht="144" customHeight="1" thickBot="1" x14ac:dyDescent="0.25">
      <c r="A15" s="18" t="s">
        <v>0</v>
      </c>
      <c r="B15" s="19" t="s">
        <v>10</v>
      </c>
      <c r="C15" s="144"/>
      <c r="D15" s="146"/>
      <c r="E15" s="146"/>
      <c r="F15" s="104" t="s">
        <v>61</v>
      </c>
      <c r="G15" s="104" t="s">
        <v>62</v>
      </c>
      <c r="H15" s="104" t="s">
        <v>63</v>
      </c>
      <c r="I15" s="104" t="s">
        <v>64</v>
      </c>
      <c r="J15" s="104" t="s">
        <v>11</v>
      </c>
      <c r="K15" s="104" t="s">
        <v>65</v>
      </c>
      <c r="L15" s="148"/>
      <c r="M15" s="148"/>
      <c r="N15" s="148"/>
      <c r="O15" s="148"/>
      <c r="P15" s="150"/>
    </row>
    <row r="16" spans="1:17" ht="18.75" customHeight="1" x14ac:dyDescent="0.2">
      <c r="A16" s="25"/>
      <c r="B16" s="20" t="s">
        <v>12</v>
      </c>
      <c r="C16" s="21" t="s">
        <v>53</v>
      </c>
      <c r="D16" s="112"/>
      <c r="E16" s="113"/>
      <c r="F16" s="114"/>
      <c r="G16" s="114"/>
      <c r="H16" s="114"/>
      <c r="I16" s="114"/>
      <c r="J16" s="115"/>
      <c r="K16" s="115"/>
      <c r="L16" s="116">
        <f t="shared" ref="L16" si="0">ROUND(SUM(E16:K16)*0.25,2)</f>
        <v>0</v>
      </c>
      <c r="M16" s="117">
        <f t="shared" ref="M16" si="1">ROUND(SUM(E16:L16)*0.1931,2)</f>
        <v>0</v>
      </c>
      <c r="N16" s="117">
        <f t="shared" ref="N16" si="2">ROUND(O16-SUM(E16:M16),2)</f>
        <v>0</v>
      </c>
      <c r="O16" s="117">
        <f t="shared" ref="O16" si="3">P16*D16</f>
        <v>0</v>
      </c>
      <c r="P16" s="24">
        <v>150000</v>
      </c>
    </row>
    <row r="17" spans="1:16" ht="32.25" customHeight="1" x14ac:dyDescent="0.2">
      <c r="A17" s="25"/>
      <c r="B17" s="26" t="s">
        <v>12</v>
      </c>
      <c r="C17" s="27" t="s">
        <v>50</v>
      </c>
      <c r="D17" s="112"/>
      <c r="E17" s="118"/>
      <c r="F17" s="53"/>
      <c r="G17" s="53"/>
      <c r="H17" s="53"/>
      <c r="I17" s="53"/>
      <c r="J17" s="119"/>
      <c r="K17" s="119"/>
      <c r="L17" s="116">
        <f t="shared" ref="L17:L27" si="4">ROUND(SUM(E17:K17)*0.25,2)</f>
        <v>0</v>
      </c>
      <c r="M17" s="117">
        <f t="shared" ref="M17:M27" si="5">ROUND(SUM(E17:L17)*0.1931,2)</f>
        <v>0</v>
      </c>
      <c r="N17" s="117">
        <f t="shared" ref="N17:N27" si="6">ROUND(O17-SUM(E17:M17),2)</f>
        <v>0</v>
      </c>
      <c r="O17" s="117">
        <f t="shared" ref="O17:O27" si="7">P17*D17</f>
        <v>0</v>
      </c>
      <c r="P17" s="28">
        <v>100000</v>
      </c>
    </row>
    <row r="18" spans="1:16" ht="32.25" customHeight="1" x14ac:dyDescent="0.2">
      <c r="A18" s="25"/>
      <c r="B18" s="26" t="s">
        <v>12</v>
      </c>
      <c r="C18" s="29" t="s">
        <v>51</v>
      </c>
      <c r="D18" s="112"/>
      <c r="E18" s="118"/>
      <c r="F18" s="53"/>
      <c r="G18" s="53"/>
      <c r="H18" s="53"/>
      <c r="I18" s="53"/>
      <c r="J18" s="119"/>
      <c r="K18" s="119"/>
      <c r="L18" s="116">
        <f t="shared" si="4"/>
        <v>0</v>
      </c>
      <c r="M18" s="117">
        <f t="shared" si="5"/>
        <v>0</v>
      </c>
      <c r="N18" s="117">
        <f t="shared" si="6"/>
        <v>0</v>
      </c>
      <c r="O18" s="117">
        <f t="shared" si="7"/>
        <v>0</v>
      </c>
      <c r="P18" s="28">
        <v>100000</v>
      </c>
    </row>
    <row r="19" spans="1:16" ht="32.25" customHeight="1" x14ac:dyDescent="0.2">
      <c r="A19" s="25"/>
      <c r="B19" s="26" t="s">
        <v>12</v>
      </c>
      <c r="C19" s="79" t="s">
        <v>80</v>
      </c>
      <c r="D19" s="112"/>
      <c r="E19" s="118"/>
      <c r="F19" s="53"/>
      <c r="G19" s="53"/>
      <c r="H19" s="53"/>
      <c r="I19" s="53"/>
      <c r="J19" s="119"/>
      <c r="K19" s="119"/>
      <c r="L19" s="116">
        <f t="shared" ref="L19" si="8">ROUND(SUM(E19:K19)*0.25,2)</f>
        <v>0</v>
      </c>
      <c r="M19" s="117">
        <f t="shared" ref="M19" si="9">ROUND(SUM(E19:L19)*0.1931,2)</f>
        <v>0</v>
      </c>
      <c r="N19" s="117">
        <f t="shared" ref="N19" si="10">ROUND(O19-SUM(E19:M19),2)</f>
        <v>0</v>
      </c>
      <c r="O19" s="117">
        <f t="shared" ref="O19" si="11">P19*D19</f>
        <v>0</v>
      </c>
      <c r="P19" s="28">
        <v>55000</v>
      </c>
    </row>
    <row r="20" spans="1:16" ht="18" customHeight="1" x14ac:dyDescent="0.2">
      <c r="A20" s="25"/>
      <c r="B20" s="26" t="s">
        <v>14</v>
      </c>
      <c r="C20" s="30" t="s">
        <v>23</v>
      </c>
      <c r="D20" s="112"/>
      <c r="E20" s="31"/>
      <c r="F20" s="53"/>
      <c r="G20" s="53"/>
      <c r="H20" s="53"/>
      <c r="I20" s="53"/>
      <c r="J20" s="119"/>
      <c r="K20" s="119"/>
      <c r="L20" s="116">
        <f t="shared" si="4"/>
        <v>0</v>
      </c>
      <c r="M20" s="117">
        <f t="shared" si="5"/>
        <v>0</v>
      </c>
      <c r="N20" s="117">
        <f t="shared" si="6"/>
        <v>0</v>
      </c>
      <c r="O20" s="117">
        <f t="shared" si="7"/>
        <v>0</v>
      </c>
      <c r="P20" s="28">
        <v>40000</v>
      </c>
    </row>
    <row r="21" spans="1:16" ht="14.25" customHeight="1" x14ac:dyDescent="0.2">
      <c r="A21" s="25"/>
      <c r="B21" s="26" t="s">
        <v>14</v>
      </c>
      <c r="C21" s="30" t="s">
        <v>48</v>
      </c>
      <c r="D21" s="112"/>
      <c r="E21" s="31"/>
      <c r="F21" s="53"/>
      <c r="G21" s="53"/>
      <c r="H21" s="53"/>
      <c r="I21" s="53"/>
      <c r="J21" s="119"/>
      <c r="K21" s="119"/>
      <c r="L21" s="116">
        <f t="shared" si="4"/>
        <v>0</v>
      </c>
      <c r="M21" s="117">
        <f t="shared" si="5"/>
        <v>0</v>
      </c>
      <c r="N21" s="117">
        <f t="shared" si="6"/>
        <v>0</v>
      </c>
      <c r="O21" s="117">
        <f t="shared" si="7"/>
        <v>0</v>
      </c>
      <c r="P21" s="28">
        <v>40000</v>
      </c>
    </row>
    <row r="22" spans="1:16" ht="21" customHeight="1" x14ac:dyDescent="0.25">
      <c r="A22" s="25"/>
      <c r="B22" s="26" t="s">
        <v>14</v>
      </c>
      <c r="C22" s="32" t="s">
        <v>24</v>
      </c>
      <c r="D22" s="112"/>
      <c r="E22" s="31"/>
      <c r="F22" s="53"/>
      <c r="G22" s="53"/>
      <c r="H22" s="53"/>
      <c r="I22" s="53"/>
      <c r="J22" s="119"/>
      <c r="K22" s="119"/>
      <c r="L22" s="116">
        <f t="shared" si="4"/>
        <v>0</v>
      </c>
      <c r="M22" s="117">
        <f t="shared" si="5"/>
        <v>0</v>
      </c>
      <c r="N22" s="117">
        <f t="shared" si="6"/>
        <v>0</v>
      </c>
      <c r="O22" s="117">
        <f t="shared" si="7"/>
        <v>0</v>
      </c>
      <c r="P22" s="28">
        <v>40000</v>
      </c>
    </row>
    <row r="23" spans="1:16" ht="21" customHeight="1" x14ac:dyDescent="0.25">
      <c r="A23" s="25"/>
      <c r="B23" s="26" t="s">
        <v>14</v>
      </c>
      <c r="C23" s="32" t="s">
        <v>25</v>
      </c>
      <c r="D23" s="112"/>
      <c r="E23" s="31"/>
      <c r="F23" s="53"/>
      <c r="G23" s="53"/>
      <c r="H23" s="53"/>
      <c r="I23" s="53"/>
      <c r="J23" s="119"/>
      <c r="K23" s="119"/>
      <c r="L23" s="116">
        <f t="shared" si="4"/>
        <v>0</v>
      </c>
      <c r="M23" s="117">
        <f t="shared" si="5"/>
        <v>0</v>
      </c>
      <c r="N23" s="117">
        <f t="shared" si="6"/>
        <v>0</v>
      </c>
      <c r="O23" s="117">
        <f t="shared" si="7"/>
        <v>0</v>
      </c>
      <c r="P23" s="28">
        <v>50000</v>
      </c>
    </row>
    <row r="24" spans="1:16" ht="21" customHeight="1" x14ac:dyDescent="0.25">
      <c r="A24" s="25"/>
      <c r="B24" s="26" t="s">
        <v>14</v>
      </c>
      <c r="C24" s="32" t="s">
        <v>26</v>
      </c>
      <c r="D24" s="112"/>
      <c r="E24" s="31"/>
      <c r="F24" s="120"/>
      <c r="G24" s="120"/>
      <c r="H24" s="120"/>
      <c r="I24" s="120"/>
      <c r="J24" s="119"/>
      <c r="K24" s="119"/>
      <c r="L24" s="116">
        <f t="shared" si="4"/>
        <v>0</v>
      </c>
      <c r="M24" s="117">
        <f t="shared" si="5"/>
        <v>0</v>
      </c>
      <c r="N24" s="117">
        <f t="shared" si="6"/>
        <v>0</v>
      </c>
      <c r="O24" s="117">
        <f t="shared" si="7"/>
        <v>0</v>
      </c>
      <c r="P24" s="28">
        <v>40000</v>
      </c>
    </row>
    <row r="25" spans="1:16" ht="21" customHeight="1" x14ac:dyDescent="0.2">
      <c r="A25" s="25"/>
      <c r="B25" s="26" t="s">
        <v>15</v>
      </c>
      <c r="C25" s="30" t="s">
        <v>54</v>
      </c>
      <c r="D25" s="112"/>
      <c r="E25" s="118"/>
      <c r="F25" s="53"/>
      <c r="G25" s="53"/>
      <c r="H25" s="53"/>
      <c r="I25" s="53"/>
      <c r="J25" s="119"/>
      <c r="K25" s="119"/>
      <c r="L25" s="116">
        <f t="shared" si="4"/>
        <v>0</v>
      </c>
      <c r="M25" s="117">
        <f t="shared" si="5"/>
        <v>0</v>
      </c>
      <c r="N25" s="117">
        <f t="shared" si="6"/>
        <v>0</v>
      </c>
      <c r="O25" s="117">
        <f t="shared" si="7"/>
        <v>0</v>
      </c>
      <c r="P25" s="33">
        <v>50000</v>
      </c>
    </row>
    <row r="26" spans="1:16" ht="21" customHeight="1" x14ac:dyDescent="0.25">
      <c r="A26" s="25"/>
      <c r="B26" s="34" t="s">
        <v>15</v>
      </c>
      <c r="C26" s="35" t="s">
        <v>52</v>
      </c>
      <c r="D26" s="112"/>
      <c r="E26" s="121"/>
      <c r="F26" s="53"/>
      <c r="G26" s="53"/>
      <c r="H26" s="53"/>
      <c r="I26" s="53"/>
      <c r="J26" s="119"/>
      <c r="K26" s="119"/>
      <c r="L26" s="116">
        <f t="shared" si="4"/>
        <v>0</v>
      </c>
      <c r="M26" s="117">
        <f t="shared" si="5"/>
        <v>0</v>
      </c>
      <c r="N26" s="117">
        <f t="shared" si="6"/>
        <v>0</v>
      </c>
      <c r="O26" s="117">
        <f t="shared" si="7"/>
        <v>0</v>
      </c>
      <c r="P26" s="33">
        <v>32000</v>
      </c>
    </row>
    <row r="27" spans="1:16" ht="21" customHeight="1" thickBot="1" x14ac:dyDescent="0.3">
      <c r="A27" s="25"/>
      <c r="B27" s="34" t="s">
        <v>15</v>
      </c>
      <c r="C27" s="35" t="s">
        <v>42</v>
      </c>
      <c r="D27" s="122"/>
      <c r="E27" s="121"/>
      <c r="F27" s="123"/>
      <c r="G27" s="123"/>
      <c r="H27" s="123"/>
      <c r="I27" s="123"/>
      <c r="J27" s="124"/>
      <c r="K27" s="124"/>
      <c r="L27" s="125">
        <f t="shared" si="4"/>
        <v>0</v>
      </c>
      <c r="M27" s="126">
        <f t="shared" si="5"/>
        <v>0</v>
      </c>
      <c r="N27" s="126">
        <f t="shared" si="6"/>
        <v>0</v>
      </c>
      <c r="O27" s="126">
        <f t="shared" si="7"/>
        <v>0</v>
      </c>
      <c r="P27" s="38">
        <v>32000</v>
      </c>
    </row>
    <row r="28" spans="1:16" ht="15" customHeight="1" thickBot="1" x14ac:dyDescent="0.3">
      <c r="A28" s="39"/>
      <c r="B28" s="40"/>
      <c r="C28" s="41" t="s">
        <v>16</v>
      </c>
      <c r="D28" s="127">
        <f t="shared" ref="D28:O28" si="12">SUM(D16:D27)</f>
        <v>0</v>
      </c>
      <c r="E28" s="127">
        <f t="shared" si="12"/>
        <v>0</v>
      </c>
      <c r="F28" s="127">
        <f t="shared" si="12"/>
        <v>0</v>
      </c>
      <c r="G28" s="127">
        <f t="shared" si="12"/>
        <v>0</v>
      </c>
      <c r="H28" s="127">
        <f t="shared" si="12"/>
        <v>0</v>
      </c>
      <c r="I28" s="127">
        <f t="shared" si="12"/>
        <v>0</v>
      </c>
      <c r="J28" s="127">
        <f t="shared" si="12"/>
        <v>0</v>
      </c>
      <c r="K28" s="127">
        <f t="shared" si="12"/>
        <v>0</v>
      </c>
      <c r="L28" s="128">
        <f t="shared" si="12"/>
        <v>0</v>
      </c>
      <c r="M28" s="128">
        <f t="shared" si="12"/>
        <v>0</v>
      </c>
      <c r="N28" s="128">
        <f t="shared" si="12"/>
        <v>0</v>
      </c>
      <c r="O28" s="128">
        <f t="shared" si="12"/>
        <v>0</v>
      </c>
      <c r="P28" s="92"/>
    </row>
    <row r="29" spans="1:16" ht="32.25" customHeight="1" x14ac:dyDescent="0.2">
      <c r="A29" s="45"/>
      <c r="B29" s="46" t="s">
        <v>12</v>
      </c>
      <c r="C29" s="47" t="s">
        <v>49</v>
      </c>
      <c r="D29" s="48"/>
      <c r="E29" s="48"/>
      <c r="F29" s="115"/>
      <c r="G29" s="115"/>
      <c r="H29" s="115"/>
      <c r="I29" s="115"/>
      <c r="J29" s="115"/>
      <c r="K29" s="115"/>
      <c r="L29" s="116">
        <f t="shared" ref="L29" si="13">ROUND(SUM(E29:K29)*0.25,2)</f>
        <v>0</v>
      </c>
      <c r="M29" s="117">
        <f t="shared" ref="M29" si="14">ROUND(SUM(E29:L29)*0.1931,2)</f>
        <v>0</v>
      </c>
      <c r="N29" s="117">
        <f t="shared" ref="N29" si="15">ROUND(O29-SUM(E29:M29),2)</f>
        <v>0</v>
      </c>
      <c r="O29" s="117">
        <f t="shared" ref="O29:O46" si="16">P29*D29</f>
        <v>0</v>
      </c>
      <c r="P29" s="76">
        <v>70000</v>
      </c>
    </row>
    <row r="30" spans="1:16" ht="26.25" customHeight="1" x14ac:dyDescent="0.25">
      <c r="A30" s="49"/>
      <c r="B30" s="50" t="s">
        <v>12</v>
      </c>
      <c r="C30" s="51" t="s">
        <v>83</v>
      </c>
      <c r="D30" s="52"/>
      <c r="E30" s="52"/>
      <c r="F30" s="53"/>
      <c r="G30" s="53"/>
      <c r="H30" s="53"/>
      <c r="I30" s="53"/>
      <c r="J30" s="119"/>
      <c r="K30" s="119"/>
      <c r="L30" s="116">
        <f t="shared" ref="L30:L67" si="17">ROUND(SUM(E30:K30)*0.25,2)</f>
        <v>0</v>
      </c>
      <c r="M30" s="117">
        <f t="shared" ref="M30:M67" si="18">ROUND(SUM(E30:L30)*0.1931,2)</f>
        <v>0</v>
      </c>
      <c r="N30" s="117">
        <f t="shared" ref="N30:N67" si="19">ROUND(O30-SUM(E30:M30),2)</f>
        <v>0</v>
      </c>
      <c r="O30" s="117">
        <f t="shared" si="16"/>
        <v>0</v>
      </c>
      <c r="P30" s="28">
        <v>45000</v>
      </c>
    </row>
    <row r="31" spans="1:16" ht="18" customHeight="1" x14ac:dyDescent="0.25">
      <c r="A31" s="49"/>
      <c r="B31" s="54" t="s">
        <v>13</v>
      </c>
      <c r="C31" s="78" t="s">
        <v>17</v>
      </c>
      <c r="D31" s="129"/>
      <c r="E31" s="55"/>
      <c r="F31" s="53"/>
      <c r="G31" s="53"/>
      <c r="H31" s="53"/>
      <c r="I31" s="53"/>
      <c r="J31" s="119"/>
      <c r="K31" s="119"/>
      <c r="L31" s="130">
        <f>ROUND(SUM(E31:K31)*0.25,2)</f>
        <v>0</v>
      </c>
      <c r="M31" s="130">
        <f>ROUND(SUM(E31:L31)*0.1931,2)</f>
        <v>0</v>
      </c>
      <c r="N31" s="130"/>
      <c r="O31" s="130">
        <f>SUM(E31:M31)</f>
        <v>0</v>
      </c>
      <c r="P31" s="80"/>
    </row>
    <row r="32" spans="1:16" ht="18" customHeight="1" x14ac:dyDescent="0.25">
      <c r="A32" s="49"/>
      <c r="B32" s="56" t="s">
        <v>13</v>
      </c>
      <c r="C32" s="32" t="s">
        <v>18</v>
      </c>
      <c r="D32" s="129"/>
      <c r="E32" s="55"/>
      <c r="F32" s="53"/>
      <c r="G32" s="53"/>
      <c r="H32" s="53"/>
      <c r="I32" s="53"/>
      <c r="J32" s="119"/>
      <c r="K32" s="119"/>
      <c r="L32" s="116">
        <f t="shared" si="17"/>
        <v>0</v>
      </c>
      <c r="M32" s="117">
        <f t="shared" si="18"/>
        <v>0</v>
      </c>
      <c r="N32" s="117">
        <f t="shared" si="19"/>
        <v>0</v>
      </c>
      <c r="O32" s="117">
        <f t="shared" si="16"/>
        <v>0</v>
      </c>
      <c r="P32" s="28">
        <v>50000</v>
      </c>
    </row>
    <row r="33" spans="1:16" ht="18" customHeight="1" x14ac:dyDescent="0.25">
      <c r="A33" s="49"/>
      <c r="B33" s="56" t="s">
        <v>13</v>
      </c>
      <c r="C33" s="77" t="s">
        <v>19</v>
      </c>
      <c r="D33" s="129"/>
      <c r="E33" s="55"/>
      <c r="F33" s="53"/>
      <c r="G33" s="53"/>
      <c r="H33" s="53"/>
      <c r="I33" s="53"/>
      <c r="J33" s="119"/>
      <c r="K33" s="119"/>
      <c r="L33" s="130">
        <f t="shared" si="17"/>
        <v>0</v>
      </c>
      <c r="M33" s="130">
        <f t="shared" si="18"/>
        <v>0</v>
      </c>
      <c r="N33" s="130"/>
      <c r="O33" s="130">
        <f>SUM(E33:M33)</f>
        <v>0</v>
      </c>
      <c r="P33" s="80"/>
    </row>
    <row r="34" spans="1:16" ht="18" customHeight="1" x14ac:dyDescent="0.25">
      <c r="A34" s="49"/>
      <c r="B34" s="56" t="s">
        <v>13</v>
      </c>
      <c r="C34" s="77" t="s">
        <v>20</v>
      </c>
      <c r="D34" s="129"/>
      <c r="E34" s="55"/>
      <c r="F34" s="53"/>
      <c r="G34" s="53"/>
      <c r="H34" s="53"/>
      <c r="I34" s="53"/>
      <c r="J34" s="119"/>
      <c r="K34" s="119"/>
      <c r="L34" s="130">
        <f t="shared" si="17"/>
        <v>0</v>
      </c>
      <c r="M34" s="130">
        <f t="shared" si="18"/>
        <v>0</v>
      </c>
      <c r="N34" s="130"/>
      <c r="O34" s="130">
        <f t="shared" ref="O34:O36" si="20">SUM(E34:M34)</f>
        <v>0</v>
      </c>
      <c r="P34" s="80"/>
    </row>
    <row r="35" spans="1:16" ht="18" customHeight="1" x14ac:dyDescent="0.25">
      <c r="A35" s="49"/>
      <c r="B35" s="56" t="s">
        <v>13</v>
      </c>
      <c r="C35" s="77" t="s">
        <v>21</v>
      </c>
      <c r="D35" s="129"/>
      <c r="E35" s="55"/>
      <c r="F35" s="53"/>
      <c r="G35" s="53"/>
      <c r="H35" s="53"/>
      <c r="I35" s="53"/>
      <c r="J35" s="119"/>
      <c r="K35" s="119"/>
      <c r="L35" s="130">
        <f t="shared" si="17"/>
        <v>0</v>
      </c>
      <c r="M35" s="130">
        <f t="shared" si="18"/>
        <v>0</v>
      </c>
      <c r="N35" s="130"/>
      <c r="O35" s="130">
        <f t="shared" si="20"/>
        <v>0</v>
      </c>
      <c r="P35" s="80"/>
    </row>
    <row r="36" spans="1:16" ht="28.5" customHeight="1" x14ac:dyDescent="0.25">
      <c r="A36" s="49"/>
      <c r="B36" s="57" t="s">
        <v>13</v>
      </c>
      <c r="C36" s="77" t="s">
        <v>22</v>
      </c>
      <c r="D36" s="129"/>
      <c r="E36" s="55"/>
      <c r="F36" s="53"/>
      <c r="G36" s="53"/>
      <c r="H36" s="53"/>
      <c r="I36" s="53"/>
      <c r="J36" s="119"/>
      <c r="K36" s="119"/>
      <c r="L36" s="130">
        <f t="shared" si="17"/>
        <v>0</v>
      </c>
      <c r="M36" s="130">
        <f t="shared" si="18"/>
        <v>0</v>
      </c>
      <c r="N36" s="130"/>
      <c r="O36" s="130">
        <f t="shared" si="20"/>
        <v>0</v>
      </c>
      <c r="P36" s="80"/>
    </row>
    <row r="37" spans="1:16" ht="26.25" customHeight="1" x14ac:dyDescent="0.25">
      <c r="A37" s="49"/>
      <c r="B37" s="58" t="s">
        <v>14</v>
      </c>
      <c r="C37" s="32" t="s">
        <v>79</v>
      </c>
      <c r="D37" s="129"/>
      <c r="E37" s="55"/>
      <c r="F37" s="53"/>
      <c r="G37" s="53"/>
      <c r="H37" s="53"/>
      <c r="I37" s="53"/>
      <c r="J37" s="119"/>
      <c r="K37" s="119"/>
      <c r="L37" s="131">
        <f t="shared" ref="L37" si="21">ROUND(SUM(E37:K37)*0.25,2)</f>
        <v>0</v>
      </c>
      <c r="M37" s="132">
        <f>ROUND(SUM(E37:L37)*0.1931,2)</f>
        <v>0</v>
      </c>
      <c r="N37" s="132">
        <f>ROUND(O37-SUM(E37:M37),2)</f>
        <v>0</v>
      </c>
      <c r="O37" s="132">
        <f t="shared" si="16"/>
        <v>0</v>
      </c>
      <c r="P37" s="28">
        <v>40000</v>
      </c>
    </row>
    <row r="38" spans="1:16" ht="15" customHeight="1" x14ac:dyDescent="0.25">
      <c r="A38" s="49"/>
      <c r="B38" s="58" t="s">
        <v>14</v>
      </c>
      <c r="C38" s="32" t="s">
        <v>27</v>
      </c>
      <c r="D38" s="129"/>
      <c r="E38" s="55"/>
      <c r="F38" s="53"/>
      <c r="G38" s="53"/>
      <c r="H38" s="53"/>
      <c r="I38" s="53"/>
      <c r="J38" s="119"/>
      <c r="K38" s="119"/>
      <c r="L38" s="116">
        <f t="shared" si="17"/>
        <v>0</v>
      </c>
      <c r="M38" s="117">
        <f t="shared" si="18"/>
        <v>0</v>
      </c>
      <c r="N38" s="117">
        <f t="shared" si="19"/>
        <v>0</v>
      </c>
      <c r="O38" s="117">
        <f t="shared" si="16"/>
        <v>0</v>
      </c>
      <c r="P38" s="28">
        <v>25000</v>
      </c>
    </row>
    <row r="39" spans="1:16" ht="15" customHeight="1" x14ac:dyDescent="0.25">
      <c r="A39" s="49"/>
      <c r="B39" s="58" t="s">
        <v>14</v>
      </c>
      <c r="C39" s="59" t="s">
        <v>28</v>
      </c>
      <c r="D39" s="129"/>
      <c r="E39" s="55"/>
      <c r="F39" s="53"/>
      <c r="G39" s="53"/>
      <c r="H39" s="53"/>
      <c r="I39" s="53"/>
      <c r="J39" s="119"/>
      <c r="K39" s="119"/>
      <c r="L39" s="116">
        <f t="shared" si="17"/>
        <v>0</v>
      </c>
      <c r="M39" s="117">
        <f t="shared" si="18"/>
        <v>0</v>
      </c>
      <c r="N39" s="117">
        <f t="shared" si="19"/>
        <v>0</v>
      </c>
      <c r="O39" s="117">
        <f t="shared" si="16"/>
        <v>0</v>
      </c>
      <c r="P39" s="28">
        <v>40000</v>
      </c>
    </row>
    <row r="40" spans="1:16" ht="15" customHeight="1" x14ac:dyDescent="0.25">
      <c r="A40" s="49"/>
      <c r="B40" s="58" t="s">
        <v>14</v>
      </c>
      <c r="C40" s="32" t="s">
        <v>29</v>
      </c>
      <c r="D40" s="129"/>
      <c r="E40" s="55"/>
      <c r="F40" s="53"/>
      <c r="G40" s="53"/>
      <c r="H40" s="53"/>
      <c r="I40" s="53"/>
      <c r="J40" s="119"/>
      <c r="K40" s="119"/>
      <c r="L40" s="116">
        <f t="shared" si="17"/>
        <v>0</v>
      </c>
      <c r="M40" s="117">
        <f t="shared" si="18"/>
        <v>0</v>
      </c>
      <c r="N40" s="117">
        <f t="shared" si="19"/>
        <v>0</v>
      </c>
      <c r="O40" s="117">
        <f t="shared" si="16"/>
        <v>0</v>
      </c>
      <c r="P40" s="28">
        <v>32000</v>
      </c>
    </row>
    <row r="41" spans="1:16" ht="15" customHeight="1" x14ac:dyDescent="0.25">
      <c r="A41" s="49"/>
      <c r="B41" s="58" t="s">
        <v>14</v>
      </c>
      <c r="C41" s="32" t="s">
        <v>30</v>
      </c>
      <c r="D41" s="129"/>
      <c r="E41" s="55"/>
      <c r="F41" s="53"/>
      <c r="G41" s="53"/>
      <c r="H41" s="53"/>
      <c r="I41" s="53"/>
      <c r="J41" s="119"/>
      <c r="K41" s="119"/>
      <c r="L41" s="116">
        <f t="shared" si="17"/>
        <v>0</v>
      </c>
      <c r="M41" s="117">
        <f t="shared" si="18"/>
        <v>0</v>
      </c>
      <c r="N41" s="117">
        <f t="shared" si="19"/>
        <v>0</v>
      </c>
      <c r="O41" s="117">
        <f t="shared" si="16"/>
        <v>0</v>
      </c>
      <c r="P41" s="28">
        <v>40000</v>
      </c>
    </row>
    <row r="42" spans="1:16" ht="15" customHeight="1" x14ac:dyDescent="0.25">
      <c r="A42" s="49"/>
      <c r="B42" s="58" t="s">
        <v>14</v>
      </c>
      <c r="C42" s="32" t="s">
        <v>31</v>
      </c>
      <c r="D42" s="129"/>
      <c r="E42" s="55"/>
      <c r="F42" s="53"/>
      <c r="G42" s="53"/>
      <c r="H42" s="53"/>
      <c r="I42" s="53"/>
      <c r="J42" s="119"/>
      <c r="K42" s="119"/>
      <c r="L42" s="116">
        <f t="shared" si="17"/>
        <v>0</v>
      </c>
      <c r="M42" s="117">
        <f t="shared" si="18"/>
        <v>0</v>
      </c>
      <c r="N42" s="117">
        <f t="shared" si="19"/>
        <v>0</v>
      </c>
      <c r="O42" s="117">
        <f t="shared" si="16"/>
        <v>0</v>
      </c>
      <c r="P42" s="28">
        <v>40000</v>
      </c>
    </row>
    <row r="43" spans="1:16" ht="15" customHeight="1" x14ac:dyDescent="0.25">
      <c r="A43" s="49"/>
      <c r="B43" s="58" t="s">
        <v>14</v>
      </c>
      <c r="C43" s="32" t="s">
        <v>32</v>
      </c>
      <c r="D43" s="129"/>
      <c r="E43" s="55"/>
      <c r="F43" s="53"/>
      <c r="G43" s="53"/>
      <c r="H43" s="53"/>
      <c r="I43" s="53"/>
      <c r="J43" s="119"/>
      <c r="K43" s="119"/>
      <c r="L43" s="116">
        <f t="shared" si="17"/>
        <v>0</v>
      </c>
      <c r="M43" s="117">
        <f t="shared" si="18"/>
        <v>0</v>
      </c>
      <c r="N43" s="117">
        <f t="shared" si="19"/>
        <v>0</v>
      </c>
      <c r="O43" s="117">
        <f t="shared" si="16"/>
        <v>0</v>
      </c>
      <c r="P43" s="28">
        <v>40000</v>
      </c>
    </row>
    <row r="44" spans="1:16" ht="15" customHeight="1" x14ac:dyDescent="0.25">
      <c r="A44" s="49"/>
      <c r="B44" s="58" t="s">
        <v>14</v>
      </c>
      <c r="C44" s="32" t="s">
        <v>33</v>
      </c>
      <c r="D44" s="129"/>
      <c r="E44" s="55"/>
      <c r="F44" s="53"/>
      <c r="G44" s="53"/>
      <c r="H44" s="53"/>
      <c r="I44" s="53"/>
      <c r="J44" s="119"/>
      <c r="K44" s="119"/>
      <c r="L44" s="116">
        <f t="shared" si="17"/>
        <v>0</v>
      </c>
      <c r="M44" s="117">
        <f t="shared" si="18"/>
        <v>0</v>
      </c>
      <c r="N44" s="117">
        <f t="shared" si="19"/>
        <v>0</v>
      </c>
      <c r="O44" s="117">
        <f t="shared" si="16"/>
        <v>0</v>
      </c>
      <c r="P44" s="28">
        <v>40000</v>
      </c>
    </row>
    <row r="45" spans="1:16" ht="15" customHeight="1" x14ac:dyDescent="0.25">
      <c r="A45" s="49"/>
      <c r="B45" s="58" t="s">
        <v>14</v>
      </c>
      <c r="C45" s="32" t="s">
        <v>34</v>
      </c>
      <c r="D45" s="129"/>
      <c r="E45" s="55"/>
      <c r="F45" s="53"/>
      <c r="G45" s="53"/>
      <c r="H45" s="53"/>
      <c r="I45" s="53"/>
      <c r="J45" s="119"/>
      <c r="K45" s="119"/>
      <c r="L45" s="116">
        <f t="shared" si="17"/>
        <v>0</v>
      </c>
      <c r="M45" s="117">
        <f t="shared" si="18"/>
        <v>0</v>
      </c>
      <c r="N45" s="117">
        <f t="shared" si="19"/>
        <v>0</v>
      </c>
      <c r="O45" s="117">
        <f t="shared" si="16"/>
        <v>0</v>
      </c>
      <c r="P45" s="28">
        <v>40000</v>
      </c>
    </row>
    <row r="46" spans="1:16" ht="15" customHeight="1" x14ac:dyDescent="0.25">
      <c r="A46" s="49"/>
      <c r="B46" s="58" t="s">
        <v>14</v>
      </c>
      <c r="C46" s="32" t="s">
        <v>35</v>
      </c>
      <c r="D46" s="129"/>
      <c r="E46" s="55"/>
      <c r="F46" s="53"/>
      <c r="G46" s="53"/>
      <c r="H46" s="53"/>
      <c r="I46" s="53"/>
      <c r="J46" s="119"/>
      <c r="K46" s="119"/>
      <c r="L46" s="116">
        <f t="shared" si="17"/>
        <v>0</v>
      </c>
      <c r="M46" s="117">
        <f t="shared" si="18"/>
        <v>0</v>
      </c>
      <c r="N46" s="117">
        <f t="shared" si="19"/>
        <v>0</v>
      </c>
      <c r="O46" s="117">
        <f t="shared" si="16"/>
        <v>0</v>
      </c>
      <c r="P46" s="28">
        <v>40000</v>
      </c>
    </row>
    <row r="47" spans="1:16" ht="15" customHeight="1" x14ac:dyDescent="0.25">
      <c r="A47" s="49"/>
      <c r="B47" s="58" t="s">
        <v>14</v>
      </c>
      <c r="C47" s="63" t="s">
        <v>67</v>
      </c>
      <c r="D47" s="129"/>
      <c r="E47" s="55"/>
      <c r="F47" s="53"/>
      <c r="G47" s="53"/>
      <c r="H47" s="53"/>
      <c r="I47" s="53"/>
      <c r="J47" s="119"/>
      <c r="K47" s="119"/>
      <c r="L47" s="116">
        <f t="shared" ref="L47:L57" si="22">ROUND(SUM(E47:K47)*0.25,2)</f>
        <v>0</v>
      </c>
      <c r="M47" s="117">
        <f t="shared" ref="M47:M57" si="23">ROUND(SUM(E47:L47)*0.1931,2)</f>
        <v>0</v>
      </c>
      <c r="N47" s="117">
        <f t="shared" ref="N47:N57" si="24">ROUND(O47-SUM(E47:M47),2)</f>
        <v>0</v>
      </c>
      <c r="O47" s="117">
        <f t="shared" ref="O47:O57" si="25">P47*D47</f>
        <v>0</v>
      </c>
      <c r="P47" s="28">
        <v>25000</v>
      </c>
    </row>
    <row r="48" spans="1:16" ht="15" customHeight="1" x14ac:dyDescent="0.25">
      <c r="A48" s="49"/>
      <c r="B48" s="58" t="s">
        <v>14</v>
      </c>
      <c r="C48" s="63" t="s">
        <v>68</v>
      </c>
      <c r="D48" s="129"/>
      <c r="E48" s="55"/>
      <c r="F48" s="53"/>
      <c r="G48" s="53"/>
      <c r="H48" s="53"/>
      <c r="I48" s="53"/>
      <c r="J48" s="119"/>
      <c r="K48" s="119"/>
      <c r="L48" s="116">
        <f t="shared" si="22"/>
        <v>0</v>
      </c>
      <c r="M48" s="117">
        <f t="shared" si="23"/>
        <v>0</v>
      </c>
      <c r="N48" s="117">
        <f t="shared" si="24"/>
        <v>0</v>
      </c>
      <c r="O48" s="117">
        <f t="shared" si="25"/>
        <v>0</v>
      </c>
      <c r="P48" s="28">
        <v>25000</v>
      </c>
    </row>
    <row r="49" spans="1:16" ht="15" customHeight="1" x14ac:dyDescent="0.25">
      <c r="A49" s="49"/>
      <c r="B49" s="58" t="s">
        <v>14</v>
      </c>
      <c r="C49" s="63" t="s">
        <v>69</v>
      </c>
      <c r="D49" s="129"/>
      <c r="E49" s="55"/>
      <c r="F49" s="53"/>
      <c r="G49" s="53"/>
      <c r="H49" s="53"/>
      <c r="I49" s="53"/>
      <c r="J49" s="119"/>
      <c r="K49" s="119"/>
      <c r="L49" s="116">
        <f t="shared" si="22"/>
        <v>0</v>
      </c>
      <c r="M49" s="117">
        <f t="shared" si="23"/>
        <v>0</v>
      </c>
      <c r="N49" s="117">
        <f t="shared" si="24"/>
        <v>0</v>
      </c>
      <c r="O49" s="117">
        <f t="shared" si="25"/>
        <v>0</v>
      </c>
      <c r="P49" s="28">
        <v>25000</v>
      </c>
    </row>
    <row r="50" spans="1:16" ht="15" customHeight="1" x14ac:dyDescent="0.2">
      <c r="A50" s="49"/>
      <c r="B50" s="58" t="s">
        <v>14</v>
      </c>
      <c r="C50" s="64" t="s">
        <v>70</v>
      </c>
      <c r="D50" s="129"/>
      <c r="E50" s="55"/>
      <c r="F50" s="53"/>
      <c r="G50" s="53"/>
      <c r="H50" s="53"/>
      <c r="I50" s="53"/>
      <c r="J50" s="119"/>
      <c r="K50" s="119"/>
      <c r="L50" s="116">
        <f t="shared" si="22"/>
        <v>0</v>
      </c>
      <c r="M50" s="117">
        <f t="shared" si="23"/>
        <v>0</v>
      </c>
      <c r="N50" s="117">
        <f t="shared" si="24"/>
        <v>0</v>
      </c>
      <c r="O50" s="117">
        <f t="shared" si="25"/>
        <v>0</v>
      </c>
      <c r="P50" s="28">
        <v>25000</v>
      </c>
    </row>
    <row r="51" spans="1:16" ht="15" customHeight="1" x14ac:dyDescent="0.25">
      <c r="A51" s="49"/>
      <c r="B51" s="58" t="s">
        <v>14</v>
      </c>
      <c r="C51" s="63" t="s">
        <v>71</v>
      </c>
      <c r="D51" s="129"/>
      <c r="E51" s="55"/>
      <c r="F51" s="53"/>
      <c r="G51" s="53"/>
      <c r="H51" s="53"/>
      <c r="I51" s="53"/>
      <c r="J51" s="119"/>
      <c r="K51" s="119"/>
      <c r="L51" s="116">
        <f t="shared" si="22"/>
        <v>0</v>
      </c>
      <c r="M51" s="117">
        <f t="shared" si="23"/>
        <v>0</v>
      </c>
      <c r="N51" s="117">
        <f t="shared" si="24"/>
        <v>0</v>
      </c>
      <c r="O51" s="117">
        <f t="shared" si="25"/>
        <v>0</v>
      </c>
      <c r="P51" s="28">
        <v>25000</v>
      </c>
    </row>
    <row r="52" spans="1:16" ht="15" customHeight="1" x14ac:dyDescent="0.25">
      <c r="A52" s="49"/>
      <c r="B52" s="58" t="s">
        <v>15</v>
      </c>
      <c r="C52" s="63" t="s">
        <v>72</v>
      </c>
      <c r="D52" s="129"/>
      <c r="E52" s="55"/>
      <c r="F52" s="53"/>
      <c r="G52" s="53"/>
      <c r="H52" s="53"/>
      <c r="I52" s="53"/>
      <c r="J52" s="119"/>
      <c r="K52" s="119"/>
      <c r="L52" s="116">
        <f t="shared" si="22"/>
        <v>0</v>
      </c>
      <c r="M52" s="117">
        <f t="shared" si="23"/>
        <v>0</v>
      </c>
      <c r="N52" s="117">
        <f t="shared" si="24"/>
        <v>0</v>
      </c>
      <c r="O52" s="117">
        <f t="shared" si="25"/>
        <v>0</v>
      </c>
      <c r="P52" s="28">
        <v>25000</v>
      </c>
    </row>
    <row r="53" spans="1:16" ht="15" customHeight="1" x14ac:dyDescent="0.2">
      <c r="A53" s="49"/>
      <c r="B53" s="58" t="s">
        <v>15</v>
      </c>
      <c r="C53" s="65" t="s">
        <v>73</v>
      </c>
      <c r="D53" s="129"/>
      <c r="E53" s="55"/>
      <c r="F53" s="53"/>
      <c r="G53" s="53"/>
      <c r="H53" s="53"/>
      <c r="I53" s="53"/>
      <c r="J53" s="119"/>
      <c r="K53" s="119"/>
      <c r="L53" s="116">
        <f t="shared" si="22"/>
        <v>0</v>
      </c>
      <c r="M53" s="117">
        <f t="shared" si="23"/>
        <v>0</v>
      </c>
      <c r="N53" s="117">
        <f t="shared" si="24"/>
        <v>0</v>
      </c>
      <c r="O53" s="117">
        <f t="shared" si="25"/>
        <v>0</v>
      </c>
      <c r="P53" s="28">
        <v>25000</v>
      </c>
    </row>
    <row r="54" spans="1:16" ht="15" customHeight="1" x14ac:dyDescent="0.2">
      <c r="A54" s="49"/>
      <c r="B54" s="58" t="s">
        <v>15</v>
      </c>
      <c r="C54" s="65" t="s">
        <v>74</v>
      </c>
      <c r="D54" s="129"/>
      <c r="E54" s="55"/>
      <c r="F54" s="53"/>
      <c r="G54" s="53"/>
      <c r="H54" s="53"/>
      <c r="I54" s="53"/>
      <c r="J54" s="119"/>
      <c r="K54" s="119"/>
      <c r="L54" s="116">
        <f t="shared" si="22"/>
        <v>0</v>
      </c>
      <c r="M54" s="117">
        <f t="shared" si="23"/>
        <v>0</v>
      </c>
      <c r="N54" s="117">
        <f t="shared" si="24"/>
        <v>0</v>
      </c>
      <c r="O54" s="117">
        <f t="shared" si="25"/>
        <v>0</v>
      </c>
      <c r="P54" s="28">
        <v>25000</v>
      </c>
    </row>
    <row r="55" spans="1:16" ht="15" customHeight="1" x14ac:dyDescent="0.2">
      <c r="A55" s="49"/>
      <c r="B55" s="58" t="s">
        <v>15</v>
      </c>
      <c r="C55" s="64" t="s">
        <v>75</v>
      </c>
      <c r="D55" s="129"/>
      <c r="E55" s="55"/>
      <c r="F55" s="53"/>
      <c r="G55" s="53"/>
      <c r="H55" s="53"/>
      <c r="I55" s="53"/>
      <c r="J55" s="119"/>
      <c r="K55" s="119"/>
      <c r="L55" s="116">
        <f t="shared" si="22"/>
        <v>0</v>
      </c>
      <c r="M55" s="117">
        <f t="shared" si="23"/>
        <v>0</v>
      </c>
      <c r="N55" s="117">
        <f t="shared" si="24"/>
        <v>0</v>
      </c>
      <c r="O55" s="117">
        <f t="shared" si="25"/>
        <v>0</v>
      </c>
      <c r="P55" s="28">
        <v>25000</v>
      </c>
    </row>
    <row r="56" spans="1:16" ht="30" customHeight="1" x14ac:dyDescent="0.2">
      <c r="A56" s="49"/>
      <c r="B56" s="58" t="s">
        <v>15</v>
      </c>
      <c r="C56" s="64" t="s">
        <v>76</v>
      </c>
      <c r="D56" s="129"/>
      <c r="E56" s="55"/>
      <c r="F56" s="53"/>
      <c r="G56" s="53"/>
      <c r="H56" s="53"/>
      <c r="I56" s="53"/>
      <c r="J56" s="119"/>
      <c r="K56" s="119"/>
      <c r="L56" s="116">
        <f t="shared" si="22"/>
        <v>0</v>
      </c>
      <c r="M56" s="117">
        <f t="shared" si="23"/>
        <v>0</v>
      </c>
      <c r="N56" s="117">
        <f t="shared" si="24"/>
        <v>0</v>
      </c>
      <c r="O56" s="117">
        <f t="shared" si="25"/>
        <v>0</v>
      </c>
      <c r="P56" s="28">
        <v>30000</v>
      </c>
    </row>
    <row r="57" spans="1:16" ht="15" customHeight="1" x14ac:dyDescent="0.25">
      <c r="A57" s="49"/>
      <c r="B57" s="58" t="s">
        <v>15</v>
      </c>
      <c r="C57" s="32" t="s">
        <v>36</v>
      </c>
      <c r="D57" s="129"/>
      <c r="E57" s="55"/>
      <c r="F57" s="53"/>
      <c r="G57" s="53"/>
      <c r="H57" s="53"/>
      <c r="I57" s="53"/>
      <c r="J57" s="119"/>
      <c r="K57" s="119"/>
      <c r="L57" s="116">
        <f t="shared" si="22"/>
        <v>0</v>
      </c>
      <c r="M57" s="117">
        <f t="shared" si="23"/>
        <v>0</v>
      </c>
      <c r="N57" s="117">
        <f t="shared" si="24"/>
        <v>0</v>
      </c>
      <c r="O57" s="117">
        <f t="shared" si="25"/>
        <v>0</v>
      </c>
      <c r="P57" s="28">
        <v>40000</v>
      </c>
    </row>
    <row r="58" spans="1:16" ht="15" customHeight="1" x14ac:dyDescent="0.25">
      <c r="A58" s="49"/>
      <c r="B58" s="58" t="s">
        <v>15</v>
      </c>
      <c r="C58" s="32" t="s">
        <v>37</v>
      </c>
      <c r="D58" s="129"/>
      <c r="E58" s="55"/>
      <c r="F58" s="53"/>
      <c r="G58" s="53"/>
      <c r="H58" s="53"/>
      <c r="I58" s="53"/>
      <c r="J58" s="119"/>
      <c r="K58" s="119"/>
      <c r="L58" s="116">
        <f t="shared" si="17"/>
        <v>0</v>
      </c>
      <c r="M58" s="117">
        <f t="shared" si="18"/>
        <v>0</v>
      </c>
      <c r="N58" s="117">
        <f t="shared" si="19"/>
        <v>0</v>
      </c>
      <c r="O58" s="117">
        <f t="shared" ref="O58:O67" si="26">P58*D58</f>
        <v>0</v>
      </c>
      <c r="P58" s="28">
        <v>32000</v>
      </c>
    </row>
    <row r="59" spans="1:16" ht="15" customHeight="1" x14ac:dyDescent="0.25">
      <c r="A59" s="49"/>
      <c r="B59" s="58" t="s">
        <v>15</v>
      </c>
      <c r="C59" s="32" t="s">
        <v>38</v>
      </c>
      <c r="D59" s="129"/>
      <c r="E59" s="55"/>
      <c r="F59" s="53"/>
      <c r="G59" s="53"/>
      <c r="H59" s="53"/>
      <c r="I59" s="53"/>
      <c r="J59" s="119"/>
      <c r="K59" s="119"/>
      <c r="L59" s="116">
        <f t="shared" si="17"/>
        <v>0</v>
      </c>
      <c r="M59" s="117">
        <f t="shared" si="18"/>
        <v>0</v>
      </c>
      <c r="N59" s="117">
        <f t="shared" si="19"/>
        <v>0</v>
      </c>
      <c r="O59" s="117">
        <f t="shared" si="26"/>
        <v>0</v>
      </c>
      <c r="P59" s="28">
        <v>32000</v>
      </c>
    </row>
    <row r="60" spans="1:16" ht="15" customHeight="1" x14ac:dyDescent="0.25">
      <c r="A60" s="49"/>
      <c r="B60" s="58" t="s">
        <v>15</v>
      </c>
      <c r="C60" s="32" t="s">
        <v>39</v>
      </c>
      <c r="D60" s="129"/>
      <c r="E60" s="55"/>
      <c r="F60" s="53"/>
      <c r="G60" s="53"/>
      <c r="H60" s="53"/>
      <c r="I60" s="53"/>
      <c r="J60" s="119"/>
      <c r="K60" s="119"/>
      <c r="L60" s="116">
        <f t="shared" si="17"/>
        <v>0</v>
      </c>
      <c r="M60" s="117">
        <f t="shared" si="18"/>
        <v>0</v>
      </c>
      <c r="N60" s="117">
        <f t="shared" si="19"/>
        <v>0</v>
      </c>
      <c r="O60" s="117">
        <f t="shared" si="26"/>
        <v>0</v>
      </c>
      <c r="P60" s="28">
        <v>40000</v>
      </c>
    </row>
    <row r="61" spans="1:16" ht="15" customHeight="1" x14ac:dyDescent="0.25">
      <c r="A61" s="49"/>
      <c r="B61" s="58" t="s">
        <v>15</v>
      </c>
      <c r="C61" s="32" t="s">
        <v>40</v>
      </c>
      <c r="D61" s="129"/>
      <c r="E61" s="55"/>
      <c r="F61" s="53"/>
      <c r="G61" s="53"/>
      <c r="H61" s="53"/>
      <c r="I61" s="53"/>
      <c r="J61" s="119"/>
      <c r="K61" s="119"/>
      <c r="L61" s="116">
        <f t="shared" si="17"/>
        <v>0</v>
      </c>
      <c r="M61" s="117">
        <f t="shared" si="18"/>
        <v>0</v>
      </c>
      <c r="N61" s="117">
        <f t="shared" si="19"/>
        <v>0</v>
      </c>
      <c r="O61" s="117">
        <f t="shared" si="26"/>
        <v>0</v>
      </c>
      <c r="P61" s="28">
        <v>40000</v>
      </c>
    </row>
    <row r="62" spans="1:16" ht="15" customHeight="1" x14ac:dyDescent="0.25">
      <c r="A62" s="49"/>
      <c r="B62" s="58" t="s">
        <v>15</v>
      </c>
      <c r="C62" s="32" t="s">
        <v>41</v>
      </c>
      <c r="D62" s="129"/>
      <c r="E62" s="55"/>
      <c r="F62" s="53"/>
      <c r="G62" s="53"/>
      <c r="H62" s="53"/>
      <c r="I62" s="53"/>
      <c r="J62" s="119"/>
      <c r="K62" s="119"/>
      <c r="L62" s="116">
        <f t="shared" si="17"/>
        <v>0</v>
      </c>
      <c r="M62" s="117">
        <f t="shared" si="18"/>
        <v>0</v>
      </c>
      <c r="N62" s="117">
        <f t="shared" si="19"/>
        <v>0</v>
      </c>
      <c r="O62" s="117">
        <f t="shared" si="26"/>
        <v>0</v>
      </c>
      <c r="P62" s="28">
        <v>32000</v>
      </c>
    </row>
    <row r="63" spans="1:16" ht="15" customHeight="1" x14ac:dyDescent="0.25">
      <c r="A63" s="49"/>
      <c r="B63" s="34" t="s">
        <v>15</v>
      </c>
      <c r="C63" s="35" t="s">
        <v>45</v>
      </c>
      <c r="D63" s="129"/>
      <c r="E63" s="55"/>
      <c r="F63" s="53"/>
      <c r="G63" s="53"/>
      <c r="H63" s="53"/>
      <c r="I63" s="53"/>
      <c r="J63" s="119"/>
      <c r="K63" s="119"/>
      <c r="L63" s="116">
        <f t="shared" si="17"/>
        <v>0</v>
      </c>
      <c r="M63" s="117">
        <f t="shared" si="18"/>
        <v>0</v>
      </c>
      <c r="N63" s="117">
        <f t="shared" si="19"/>
        <v>0</v>
      </c>
      <c r="O63" s="117">
        <f t="shared" si="26"/>
        <v>0</v>
      </c>
      <c r="P63" s="33">
        <v>32000</v>
      </c>
    </row>
    <row r="64" spans="1:16" ht="17.25" customHeight="1" x14ac:dyDescent="0.2">
      <c r="A64" s="49"/>
      <c r="B64" s="26" t="s">
        <v>15</v>
      </c>
      <c r="C64" s="30" t="s">
        <v>43</v>
      </c>
      <c r="D64" s="129"/>
      <c r="E64" s="55"/>
      <c r="F64" s="53"/>
      <c r="G64" s="53"/>
      <c r="H64" s="53"/>
      <c r="I64" s="53"/>
      <c r="J64" s="119"/>
      <c r="K64" s="119"/>
      <c r="L64" s="116">
        <f t="shared" si="17"/>
        <v>0</v>
      </c>
      <c r="M64" s="117">
        <f t="shared" si="18"/>
        <v>0</v>
      </c>
      <c r="N64" s="117">
        <f t="shared" si="19"/>
        <v>0</v>
      </c>
      <c r="O64" s="117">
        <f t="shared" si="26"/>
        <v>0</v>
      </c>
      <c r="P64" s="33">
        <v>32000</v>
      </c>
    </row>
    <row r="65" spans="1:19" ht="17.25" customHeight="1" x14ac:dyDescent="0.2">
      <c r="A65" s="49"/>
      <c r="B65" s="26" t="s">
        <v>15</v>
      </c>
      <c r="C65" s="30" t="s">
        <v>44</v>
      </c>
      <c r="D65" s="112"/>
      <c r="E65" s="31"/>
      <c r="F65" s="53"/>
      <c r="G65" s="53"/>
      <c r="H65" s="53"/>
      <c r="I65" s="53"/>
      <c r="J65" s="119"/>
      <c r="K65" s="119"/>
      <c r="L65" s="116">
        <f t="shared" si="17"/>
        <v>0</v>
      </c>
      <c r="M65" s="117">
        <f t="shared" si="18"/>
        <v>0</v>
      </c>
      <c r="N65" s="117">
        <f t="shared" si="19"/>
        <v>0</v>
      </c>
      <c r="O65" s="117">
        <f t="shared" si="26"/>
        <v>0</v>
      </c>
      <c r="P65" s="33">
        <v>34000</v>
      </c>
    </row>
    <row r="66" spans="1:19" ht="17.25" customHeight="1" x14ac:dyDescent="0.2">
      <c r="A66" s="49"/>
      <c r="B66" s="26" t="s">
        <v>15</v>
      </c>
      <c r="C66" s="30" t="s">
        <v>46</v>
      </c>
      <c r="D66" s="112"/>
      <c r="E66" s="31"/>
      <c r="F66" s="53"/>
      <c r="G66" s="53"/>
      <c r="H66" s="53"/>
      <c r="I66" s="53"/>
      <c r="J66" s="119"/>
      <c r="K66" s="119"/>
      <c r="L66" s="116">
        <f t="shared" si="17"/>
        <v>0</v>
      </c>
      <c r="M66" s="117">
        <f t="shared" si="18"/>
        <v>0</v>
      </c>
      <c r="N66" s="117">
        <f t="shared" si="19"/>
        <v>0</v>
      </c>
      <c r="O66" s="117">
        <f t="shared" si="26"/>
        <v>0</v>
      </c>
      <c r="P66" s="33">
        <v>32000</v>
      </c>
    </row>
    <row r="67" spans="1:19" ht="17.25" customHeight="1" thickBot="1" x14ac:dyDescent="0.3">
      <c r="A67" s="49"/>
      <c r="B67" s="34" t="s">
        <v>15</v>
      </c>
      <c r="C67" s="62" t="s">
        <v>47</v>
      </c>
      <c r="D67" s="122"/>
      <c r="E67" s="121"/>
      <c r="F67" s="3" t="e">
        <f>ROUND(E67/D67/164.9*(0.35*243.33+14*24/12),2)</f>
        <v>#DIV/0!</v>
      </c>
      <c r="G67" s="123"/>
      <c r="H67" s="123"/>
      <c r="I67" s="123"/>
      <c r="J67" s="124"/>
      <c r="K67" s="124"/>
      <c r="L67" s="125" t="e">
        <f t="shared" si="17"/>
        <v>#DIV/0!</v>
      </c>
      <c r="M67" s="126" t="e">
        <f t="shared" si="18"/>
        <v>#DIV/0!</v>
      </c>
      <c r="N67" s="126" t="e">
        <f t="shared" si="19"/>
        <v>#DIV/0!</v>
      </c>
      <c r="O67" s="126">
        <f t="shared" si="26"/>
        <v>0</v>
      </c>
      <c r="P67" s="38">
        <v>32000</v>
      </c>
    </row>
    <row r="68" spans="1:19" ht="17.25" customHeight="1" thickBot="1" x14ac:dyDescent="0.25">
      <c r="A68" s="39"/>
      <c r="B68" s="66"/>
      <c r="C68" s="67" t="s">
        <v>77</v>
      </c>
      <c r="D68" s="68">
        <f t="shared" ref="D68:O68" si="27">SUM(D29:D67)</f>
        <v>0</v>
      </c>
      <c r="E68" s="68">
        <f t="shared" si="27"/>
        <v>0</v>
      </c>
      <c r="F68" s="68" t="e">
        <f t="shared" si="27"/>
        <v>#DIV/0!</v>
      </c>
      <c r="G68" s="68">
        <f t="shared" si="27"/>
        <v>0</v>
      </c>
      <c r="H68" s="68">
        <f t="shared" si="27"/>
        <v>0</v>
      </c>
      <c r="I68" s="68">
        <f t="shared" si="27"/>
        <v>0</v>
      </c>
      <c r="J68" s="68">
        <f t="shared" si="27"/>
        <v>0</v>
      </c>
      <c r="K68" s="68">
        <f t="shared" si="27"/>
        <v>0</v>
      </c>
      <c r="L68" s="68" t="e">
        <f t="shared" si="27"/>
        <v>#DIV/0!</v>
      </c>
      <c r="M68" s="68" t="e">
        <f t="shared" si="27"/>
        <v>#DIV/0!</v>
      </c>
      <c r="N68" s="68" t="e">
        <f t="shared" si="27"/>
        <v>#DIV/0!</v>
      </c>
      <c r="O68" s="68">
        <f t="shared" si="27"/>
        <v>0</v>
      </c>
      <c r="P68" s="89"/>
    </row>
    <row r="69" spans="1:19" ht="15.75" thickBot="1" x14ac:dyDescent="0.25">
      <c r="A69" s="74"/>
      <c r="B69" s="70"/>
      <c r="C69" s="71" t="s">
        <v>78</v>
      </c>
      <c r="D69" s="72">
        <f t="shared" ref="D69:O69" si="28">D28+D68</f>
        <v>0</v>
      </c>
      <c r="E69" s="72">
        <f t="shared" si="28"/>
        <v>0</v>
      </c>
      <c r="F69" s="72" t="e">
        <f t="shared" si="28"/>
        <v>#DIV/0!</v>
      </c>
      <c r="G69" s="72">
        <f t="shared" si="28"/>
        <v>0</v>
      </c>
      <c r="H69" s="72">
        <f t="shared" si="28"/>
        <v>0</v>
      </c>
      <c r="I69" s="72">
        <f t="shared" si="28"/>
        <v>0</v>
      </c>
      <c r="J69" s="72">
        <f t="shared" si="28"/>
        <v>0</v>
      </c>
      <c r="K69" s="72">
        <f t="shared" si="28"/>
        <v>0</v>
      </c>
      <c r="L69" s="72" t="e">
        <f t="shared" si="28"/>
        <v>#DIV/0!</v>
      </c>
      <c r="M69" s="72" t="e">
        <f t="shared" si="28"/>
        <v>#DIV/0!</v>
      </c>
      <c r="N69" s="72" t="e">
        <f t="shared" si="28"/>
        <v>#DIV/0!</v>
      </c>
      <c r="O69" s="72">
        <f t="shared" si="28"/>
        <v>0</v>
      </c>
      <c r="P69" s="90"/>
      <c r="R69" s="138" t="s">
        <v>82</v>
      </c>
      <c r="S69" s="139"/>
    </row>
    <row r="70" spans="1:19" ht="18.75" x14ac:dyDescent="0.2">
      <c r="R70" s="85">
        <v>211</v>
      </c>
      <c r="S70" s="85">
        <v>213</v>
      </c>
    </row>
    <row r="71" spans="1:19" x14ac:dyDescent="0.2">
      <c r="R71" s="86">
        <f>ROUND(O69*12,2)</f>
        <v>0</v>
      </c>
      <c r="S71" s="86">
        <f>ROUND(R71*30.2%,2)</f>
        <v>0</v>
      </c>
    </row>
    <row r="72" spans="1:19" s="134" customFormat="1" ht="15.75" x14ac:dyDescent="0.25">
      <c r="A72" s="133"/>
      <c r="D72" s="135"/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</row>
    <row r="73" spans="1:19" s="4" customFormat="1" x14ac:dyDescent="0.25">
      <c r="A73" s="136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9" s="4" customFormat="1" x14ac:dyDescent="0.25">
      <c r="A74" s="136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9" s="4" customFormat="1" ht="15.75" x14ac:dyDescent="0.25">
      <c r="A75" s="136"/>
      <c r="C75" s="134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9" s="4" customFormat="1" x14ac:dyDescent="0.25">
      <c r="A76" s="136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</sheetData>
  <autoFilter ref="A15:S69"/>
  <mergeCells count="13">
    <mergeCell ref="A6:P6"/>
    <mergeCell ref="R69:S69"/>
    <mergeCell ref="A7:J7"/>
    <mergeCell ref="A14:B14"/>
    <mergeCell ref="C14:C15"/>
    <mergeCell ref="D14:D15"/>
    <mergeCell ref="E14:E15"/>
    <mergeCell ref="F14:K14"/>
    <mergeCell ref="L14:L15"/>
    <mergeCell ref="M14:M15"/>
    <mergeCell ref="N14:N15"/>
    <mergeCell ref="O14:O15"/>
    <mergeCell ref="P14:P15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topLeftCell="A16" zoomScale="80" zoomScaleNormal="80" zoomScaleSheetLayoutView="100" workbookViewId="0">
      <selection activeCell="J38" sqref="J37:J38"/>
    </sheetView>
  </sheetViews>
  <sheetFormatPr defaultRowHeight="15" x14ac:dyDescent="0.25"/>
  <cols>
    <col min="1" max="1" width="12" style="60" customWidth="1"/>
    <col min="2" max="2" width="7" style="60" customWidth="1"/>
    <col min="3" max="3" width="42" style="9" customWidth="1"/>
    <col min="4" max="4" width="11.83203125" style="9" customWidth="1"/>
    <col min="5" max="5" width="12.5" style="61" customWidth="1"/>
    <col min="6" max="6" width="11" style="1" customWidth="1"/>
    <col min="7" max="7" width="15.5" style="1" customWidth="1"/>
    <col min="8" max="8" width="13.83203125" style="1" customWidth="1"/>
    <col min="9" max="9" width="15" style="1" customWidth="1"/>
    <col min="10" max="10" width="13.6640625" style="1" customWidth="1"/>
    <col min="11" max="12" width="14.1640625" style="1" customWidth="1"/>
    <col min="13" max="16" width="16.83203125" style="1" customWidth="1"/>
    <col min="17" max="17" width="9.33203125" style="9"/>
    <col min="18" max="19" width="17.6640625" style="9" customWidth="1"/>
    <col min="20" max="16384" width="9.33203125" style="9"/>
  </cols>
  <sheetData>
    <row r="1" spans="1:17" ht="12" customHeight="1" x14ac:dyDescent="0.25">
      <c r="A1" s="5"/>
      <c r="B1" s="6"/>
      <c r="C1" s="4"/>
      <c r="D1" s="7"/>
      <c r="E1" s="8"/>
    </row>
    <row r="2" spans="1:17" ht="12" customHeight="1" x14ac:dyDescent="0.25">
      <c r="A2" s="5"/>
      <c r="B2" s="6"/>
      <c r="C2" s="4"/>
      <c r="D2" s="7"/>
      <c r="E2" s="8"/>
    </row>
    <row r="3" spans="1:17" ht="12" customHeight="1" x14ac:dyDescent="0.25">
      <c r="A3" s="5"/>
      <c r="B3" s="6"/>
      <c r="C3" s="4"/>
      <c r="D3" s="7"/>
      <c r="E3" s="8"/>
      <c r="K3" s="2"/>
      <c r="L3" s="2"/>
      <c r="M3" s="2"/>
      <c r="N3" s="2"/>
    </row>
    <row r="4" spans="1:17" ht="12" customHeight="1" x14ac:dyDescent="0.25">
      <c r="A4" s="5"/>
      <c r="B4" s="6"/>
      <c r="C4" s="4"/>
      <c r="D4" s="7"/>
      <c r="E4" s="8"/>
      <c r="K4" s="2"/>
      <c r="L4" s="2"/>
      <c r="M4" s="2"/>
      <c r="N4" s="2"/>
    </row>
    <row r="5" spans="1:17" ht="12" customHeight="1" x14ac:dyDescent="0.25">
      <c r="A5" s="5"/>
      <c r="B5" s="6"/>
      <c r="C5" s="4"/>
      <c r="D5" s="7"/>
      <c r="E5" s="8"/>
    </row>
    <row r="6" spans="1:17" ht="39" customHeight="1" x14ac:dyDescent="0.2">
      <c r="A6" s="137" t="s">
        <v>66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</row>
    <row r="7" spans="1:17" ht="14.25" customHeight="1" x14ac:dyDescent="0.25">
      <c r="A7" s="140" t="s">
        <v>2</v>
      </c>
      <c r="B7" s="140"/>
      <c r="C7" s="140"/>
      <c r="D7" s="140"/>
      <c r="E7" s="140"/>
      <c r="F7" s="140"/>
      <c r="G7" s="140"/>
      <c r="H7" s="140"/>
      <c r="I7" s="140"/>
      <c r="J7" s="140"/>
      <c r="K7" s="9"/>
      <c r="L7" s="10"/>
      <c r="M7" s="10"/>
      <c r="N7" s="10"/>
      <c r="O7" s="10"/>
      <c r="P7" s="10"/>
    </row>
    <row r="8" spans="1:17" s="4" customFormat="1" ht="15" customHeight="1" x14ac:dyDescent="0.25">
      <c r="A8" s="11"/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"/>
    </row>
    <row r="9" spans="1:17" s="4" customFormat="1" ht="15" customHeight="1" x14ac:dyDescent="0.25">
      <c r="A9" s="11"/>
      <c r="B9" s="12"/>
      <c r="C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"/>
    </row>
    <row r="10" spans="1:17" s="4" customFormat="1" ht="15" customHeight="1" x14ac:dyDescent="0.25">
      <c r="A10" s="11"/>
      <c r="B10" s="12"/>
      <c r="C10" s="11" t="s">
        <v>55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3"/>
      <c r="Q10" s="1"/>
    </row>
    <row r="11" spans="1:17" s="4" customFormat="1" ht="15" customHeight="1" x14ac:dyDescent="0.25">
      <c r="A11" s="11"/>
      <c r="C11" s="1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"/>
    </row>
    <row r="12" spans="1:17" s="4" customFormat="1" ht="15" customHeight="1" x14ac:dyDescent="0.25">
      <c r="A12" s="11"/>
      <c r="B12" s="12"/>
      <c r="C12" s="12" t="s">
        <v>56</v>
      </c>
      <c r="D12" s="13"/>
      <c r="E12" s="13"/>
      <c r="G12" s="13"/>
      <c r="H12" s="13"/>
      <c r="I12" s="13" t="s">
        <v>3</v>
      </c>
      <c r="J12" s="13"/>
      <c r="K12" s="15">
        <f>D69</f>
        <v>0</v>
      </c>
      <c r="L12" s="15"/>
      <c r="M12" s="13"/>
      <c r="N12" s="13" t="s">
        <v>4</v>
      </c>
      <c r="O12" s="1"/>
      <c r="P12" s="13"/>
      <c r="Q12" s="1"/>
    </row>
    <row r="13" spans="1:17" ht="12" customHeight="1" thickBot="1" x14ac:dyDescent="0.3">
      <c r="A13" s="16"/>
      <c r="B13" s="6"/>
      <c r="C13" s="12"/>
      <c r="D13" s="12"/>
      <c r="E13" s="17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7" ht="27.75" customHeight="1" x14ac:dyDescent="0.2">
      <c r="A14" s="141" t="s">
        <v>1</v>
      </c>
      <c r="B14" s="142"/>
      <c r="C14" s="143" t="s">
        <v>5</v>
      </c>
      <c r="D14" s="145" t="s">
        <v>6</v>
      </c>
      <c r="E14" s="145" t="s">
        <v>7</v>
      </c>
      <c r="F14" s="147" t="s">
        <v>8</v>
      </c>
      <c r="G14" s="147"/>
      <c r="H14" s="147"/>
      <c r="I14" s="147"/>
      <c r="J14" s="147"/>
      <c r="K14" s="147"/>
      <c r="L14" s="147" t="s">
        <v>57</v>
      </c>
      <c r="M14" s="147" t="s">
        <v>58</v>
      </c>
      <c r="N14" s="147" t="s">
        <v>59</v>
      </c>
      <c r="O14" s="147" t="s">
        <v>60</v>
      </c>
      <c r="P14" s="149" t="s">
        <v>9</v>
      </c>
    </row>
    <row r="15" spans="1:17" ht="144" customHeight="1" thickBot="1" x14ac:dyDescent="0.25">
      <c r="A15" s="18" t="s">
        <v>0</v>
      </c>
      <c r="B15" s="19" t="s">
        <v>10</v>
      </c>
      <c r="C15" s="144"/>
      <c r="D15" s="146"/>
      <c r="E15" s="146"/>
      <c r="F15" s="75" t="s">
        <v>61</v>
      </c>
      <c r="G15" s="75" t="s">
        <v>62</v>
      </c>
      <c r="H15" s="75" t="s">
        <v>63</v>
      </c>
      <c r="I15" s="75" t="s">
        <v>64</v>
      </c>
      <c r="J15" s="75" t="s">
        <v>11</v>
      </c>
      <c r="K15" s="75" t="s">
        <v>65</v>
      </c>
      <c r="L15" s="148"/>
      <c r="M15" s="148"/>
      <c r="N15" s="148"/>
      <c r="O15" s="148"/>
      <c r="P15" s="150"/>
    </row>
    <row r="16" spans="1:17" ht="18.75" customHeight="1" x14ac:dyDescent="0.2">
      <c r="A16" s="25"/>
      <c r="B16" s="20" t="s">
        <v>12</v>
      </c>
      <c r="C16" s="21" t="s">
        <v>53</v>
      </c>
      <c r="D16" s="83"/>
      <c r="E16" s="93"/>
      <c r="F16" s="94"/>
      <c r="G16" s="94"/>
      <c r="H16" s="94"/>
      <c r="I16" s="94"/>
      <c r="J16" s="22"/>
      <c r="K16" s="22"/>
      <c r="L16" s="22">
        <f t="shared" ref="L16" si="0">ROUND(SUM(E16:K16)*0.25,2)</f>
        <v>0</v>
      </c>
      <c r="M16" s="23">
        <f t="shared" ref="M16:M27" si="1">ROUND(SUM(E16:L16)*0.1931,2)</f>
        <v>0</v>
      </c>
      <c r="N16" s="23">
        <f t="shared" ref="N16:N27" si="2">ROUND(O16-SUM(E16:M16),2)</f>
        <v>0</v>
      </c>
      <c r="O16" s="23">
        <f t="shared" ref="O16:O27" si="3">P16*D16</f>
        <v>0</v>
      </c>
      <c r="P16" s="24">
        <v>150000</v>
      </c>
    </row>
    <row r="17" spans="1:16" ht="32.25" customHeight="1" x14ac:dyDescent="0.2">
      <c r="A17" s="25"/>
      <c r="B17" s="26" t="s">
        <v>12</v>
      </c>
      <c r="C17" s="27" t="s">
        <v>50</v>
      </c>
      <c r="D17" s="83"/>
      <c r="E17" s="95"/>
      <c r="F17" s="96"/>
      <c r="G17" s="96"/>
      <c r="H17" s="96"/>
      <c r="I17" s="96"/>
      <c r="J17" s="97"/>
      <c r="K17" s="97"/>
      <c r="L17" s="22">
        <f t="shared" ref="L17:L27" si="4">ROUND(SUM(E17:K17)*0.25,2)</f>
        <v>0</v>
      </c>
      <c r="M17" s="23">
        <f t="shared" si="1"/>
        <v>0</v>
      </c>
      <c r="N17" s="23">
        <f t="shared" si="2"/>
        <v>0</v>
      </c>
      <c r="O17" s="23">
        <f t="shared" si="3"/>
        <v>0</v>
      </c>
      <c r="P17" s="28">
        <v>100000</v>
      </c>
    </row>
    <row r="18" spans="1:16" ht="32.25" customHeight="1" x14ac:dyDescent="0.2">
      <c r="A18" s="25"/>
      <c r="B18" s="26" t="s">
        <v>12</v>
      </c>
      <c r="C18" s="29" t="s">
        <v>51</v>
      </c>
      <c r="D18" s="83"/>
      <c r="E18" s="95"/>
      <c r="F18" s="96"/>
      <c r="G18" s="96"/>
      <c r="H18" s="96"/>
      <c r="I18" s="96"/>
      <c r="J18" s="97"/>
      <c r="K18" s="97"/>
      <c r="L18" s="22">
        <f t="shared" si="4"/>
        <v>0</v>
      </c>
      <c r="M18" s="23">
        <f t="shared" si="1"/>
        <v>0</v>
      </c>
      <c r="N18" s="23">
        <f t="shared" si="2"/>
        <v>0</v>
      </c>
      <c r="O18" s="23">
        <f t="shared" si="3"/>
        <v>0</v>
      </c>
      <c r="P18" s="28">
        <v>100000</v>
      </c>
    </row>
    <row r="19" spans="1:16" ht="32.25" customHeight="1" x14ac:dyDescent="0.2">
      <c r="A19" s="25"/>
      <c r="B19" s="26" t="s">
        <v>12</v>
      </c>
      <c r="C19" s="79" t="s">
        <v>80</v>
      </c>
      <c r="D19" s="83"/>
      <c r="E19" s="95"/>
      <c r="F19" s="96"/>
      <c r="G19" s="96"/>
      <c r="H19" s="96"/>
      <c r="I19" s="96"/>
      <c r="J19" s="97"/>
      <c r="K19" s="97"/>
      <c r="L19" s="22">
        <f t="shared" si="4"/>
        <v>0</v>
      </c>
      <c r="M19" s="23">
        <f t="shared" si="1"/>
        <v>0</v>
      </c>
      <c r="N19" s="23">
        <f t="shared" si="2"/>
        <v>0</v>
      </c>
      <c r="O19" s="23">
        <f t="shared" si="3"/>
        <v>0</v>
      </c>
      <c r="P19" s="28">
        <v>55000</v>
      </c>
    </row>
    <row r="20" spans="1:16" ht="18" customHeight="1" x14ac:dyDescent="0.2">
      <c r="A20" s="25"/>
      <c r="B20" s="26" t="s">
        <v>14</v>
      </c>
      <c r="C20" s="30" t="s">
        <v>23</v>
      </c>
      <c r="D20" s="83"/>
      <c r="E20" s="98"/>
      <c r="F20" s="96"/>
      <c r="G20" s="96"/>
      <c r="H20" s="96"/>
      <c r="I20" s="96"/>
      <c r="J20" s="97"/>
      <c r="K20" s="97"/>
      <c r="L20" s="22">
        <f t="shared" si="4"/>
        <v>0</v>
      </c>
      <c r="M20" s="23">
        <f t="shared" si="1"/>
        <v>0</v>
      </c>
      <c r="N20" s="23">
        <f t="shared" si="2"/>
        <v>0</v>
      </c>
      <c r="O20" s="23">
        <f t="shared" si="3"/>
        <v>0</v>
      </c>
      <c r="P20" s="28">
        <v>40000</v>
      </c>
    </row>
    <row r="21" spans="1:16" ht="14.25" customHeight="1" x14ac:dyDescent="0.2">
      <c r="A21" s="25"/>
      <c r="B21" s="26" t="s">
        <v>14</v>
      </c>
      <c r="C21" s="30" t="s">
        <v>48</v>
      </c>
      <c r="D21" s="83"/>
      <c r="E21" s="98"/>
      <c r="F21" s="96"/>
      <c r="G21" s="96"/>
      <c r="H21" s="96"/>
      <c r="I21" s="96"/>
      <c r="J21" s="97"/>
      <c r="K21" s="97"/>
      <c r="L21" s="22">
        <f t="shared" si="4"/>
        <v>0</v>
      </c>
      <c r="M21" s="23">
        <f t="shared" si="1"/>
        <v>0</v>
      </c>
      <c r="N21" s="23">
        <f t="shared" si="2"/>
        <v>0</v>
      </c>
      <c r="O21" s="23">
        <f t="shared" si="3"/>
        <v>0</v>
      </c>
      <c r="P21" s="28">
        <v>40000</v>
      </c>
    </row>
    <row r="22" spans="1:16" ht="21" customHeight="1" x14ac:dyDescent="0.25">
      <c r="A22" s="25"/>
      <c r="B22" s="26" t="s">
        <v>14</v>
      </c>
      <c r="C22" s="32" t="s">
        <v>24</v>
      </c>
      <c r="D22" s="83"/>
      <c r="E22" s="98"/>
      <c r="F22" s="96"/>
      <c r="G22" s="96"/>
      <c r="H22" s="96"/>
      <c r="I22" s="96"/>
      <c r="J22" s="97"/>
      <c r="K22" s="97"/>
      <c r="L22" s="22">
        <f t="shared" si="4"/>
        <v>0</v>
      </c>
      <c r="M22" s="23">
        <f t="shared" si="1"/>
        <v>0</v>
      </c>
      <c r="N22" s="23">
        <f t="shared" si="2"/>
        <v>0</v>
      </c>
      <c r="O22" s="23">
        <f t="shared" si="3"/>
        <v>0</v>
      </c>
      <c r="P22" s="28">
        <v>40000</v>
      </c>
    </row>
    <row r="23" spans="1:16" ht="21" customHeight="1" x14ac:dyDescent="0.25">
      <c r="A23" s="25"/>
      <c r="B23" s="26" t="s">
        <v>14</v>
      </c>
      <c r="C23" s="32" t="s">
        <v>25</v>
      </c>
      <c r="D23" s="83"/>
      <c r="E23" s="98"/>
      <c r="F23" s="96"/>
      <c r="G23" s="96"/>
      <c r="H23" s="96"/>
      <c r="I23" s="96"/>
      <c r="J23" s="97"/>
      <c r="K23" s="97"/>
      <c r="L23" s="22">
        <f t="shared" si="4"/>
        <v>0</v>
      </c>
      <c r="M23" s="23">
        <f t="shared" si="1"/>
        <v>0</v>
      </c>
      <c r="N23" s="23">
        <f t="shared" si="2"/>
        <v>0</v>
      </c>
      <c r="O23" s="23">
        <f t="shared" si="3"/>
        <v>0</v>
      </c>
      <c r="P23" s="28">
        <v>50000</v>
      </c>
    </row>
    <row r="24" spans="1:16" ht="21" customHeight="1" x14ac:dyDescent="0.25">
      <c r="A24" s="25"/>
      <c r="B24" s="26" t="s">
        <v>14</v>
      </c>
      <c r="C24" s="32" t="s">
        <v>26</v>
      </c>
      <c r="D24" s="83"/>
      <c r="E24" s="98"/>
      <c r="F24" s="99"/>
      <c r="G24" s="99"/>
      <c r="H24" s="99"/>
      <c r="I24" s="99"/>
      <c r="J24" s="97"/>
      <c r="K24" s="97"/>
      <c r="L24" s="22">
        <f t="shared" si="4"/>
        <v>0</v>
      </c>
      <c r="M24" s="23">
        <f t="shared" si="1"/>
        <v>0</v>
      </c>
      <c r="N24" s="23">
        <f t="shared" si="2"/>
        <v>0</v>
      </c>
      <c r="O24" s="23">
        <f t="shared" si="3"/>
        <v>0</v>
      </c>
      <c r="P24" s="28">
        <v>40000</v>
      </c>
    </row>
    <row r="25" spans="1:16" ht="21" customHeight="1" x14ac:dyDescent="0.2">
      <c r="A25" s="25"/>
      <c r="B25" s="26" t="s">
        <v>15</v>
      </c>
      <c r="C25" s="30" t="s">
        <v>54</v>
      </c>
      <c r="D25" s="83"/>
      <c r="E25" s="95"/>
      <c r="F25" s="96"/>
      <c r="G25" s="96"/>
      <c r="H25" s="96"/>
      <c r="I25" s="96"/>
      <c r="J25" s="97"/>
      <c r="K25" s="97"/>
      <c r="L25" s="22">
        <f t="shared" si="4"/>
        <v>0</v>
      </c>
      <c r="M25" s="23">
        <f t="shared" si="1"/>
        <v>0</v>
      </c>
      <c r="N25" s="23">
        <f t="shared" si="2"/>
        <v>0</v>
      </c>
      <c r="O25" s="23">
        <f t="shared" si="3"/>
        <v>0</v>
      </c>
      <c r="P25" s="33">
        <v>50000</v>
      </c>
    </row>
    <row r="26" spans="1:16" ht="21" customHeight="1" x14ac:dyDescent="0.25">
      <c r="A26" s="25"/>
      <c r="B26" s="34" t="s">
        <v>15</v>
      </c>
      <c r="C26" s="35" t="s">
        <v>52</v>
      </c>
      <c r="D26" s="83"/>
      <c r="E26" s="100"/>
      <c r="F26" s="96"/>
      <c r="G26" s="96"/>
      <c r="H26" s="96"/>
      <c r="I26" s="96"/>
      <c r="J26" s="97"/>
      <c r="K26" s="97"/>
      <c r="L26" s="22">
        <f t="shared" si="4"/>
        <v>0</v>
      </c>
      <c r="M26" s="23">
        <f t="shared" si="1"/>
        <v>0</v>
      </c>
      <c r="N26" s="23">
        <f t="shared" si="2"/>
        <v>0</v>
      </c>
      <c r="O26" s="23">
        <f t="shared" si="3"/>
        <v>0</v>
      </c>
      <c r="P26" s="33">
        <v>32000</v>
      </c>
    </row>
    <row r="27" spans="1:16" ht="21" customHeight="1" thickBot="1" x14ac:dyDescent="0.3">
      <c r="A27" s="25"/>
      <c r="B27" s="34" t="s">
        <v>15</v>
      </c>
      <c r="C27" s="35" t="s">
        <v>42</v>
      </c>
      <c r="D27" s="101"/>
      <c r="E27" s="100"/>
      <c r="F27" s="102"/>
      <c r="G27" s="102"/>
      <c r="H27" s="102"/>
      <c r="I27" s="102"/>
      <c r="J27" s="103"/>
      <c r="K27" s="103"/>
      <c r="L27" s="36">
        <f t="shared" si="4"/>
        <v>0</v>
      </c>
      <c r="M27" s="37">
        <f t="shared" si="1"/>
        <v>0</v>
      </c>
      <c r="N27" s="37">
        <f t="shared" si="2"/>
        <v>0</v>
      </c>
      <c r="O27" s="37">
        <f t="shared" si="3"/>
        <v>0</v>
      </c>
      <c r="P27" s="38">
        <v>32000</v>
      </c>
    </row>
    <row r="28" spans="1:16" ht="15" customHeight="1" thickBot="1" x14ac:dyDescent="0.3">
      <c r="A28" s="39"/>
      <c r="B28" s="40"/>
      <c r="C28" s="41" t="s">
        <v>16</v>
      </c>
      <c r="D28" s="42">
        <f t="shared" ref="D28:O28" si="5">SUM(D16:D27)</f>
        <v>0</v>
      </c>
      <c r="E28" s="42">
        <f t="shared" si="5"/>
        <v>0</v>
      </c>
      <c r="F28" s="42">
        <f t="shared" si="5"/>
        <v>0</v>
      </c>
      <c r="G28" s="42">
        <f t="shared" si="5"/>
        <v>0</v>
      </c>
      <c r="H28" s="42">
        <f t="shared" si="5"/>
        <v>0</v>
      </c>
      <c r="I28" s="42">
        <f t="shared" si="5"/>
        <v>0</v>
      </c>
      <c r="J28" s="42">
        <f t="shared" si="5"/>
        <v>0</v>
      </c>
      <c r="K28" s="42">
        <f t="shared" si="5"/>
        <v>0</v>
      </c>
      <c r="L28" s="43">
        <f t="shared" si="5"/>
        <v>0</v>
      </c>
      <c r="M28" s="43">
        <f t="shared" si="5"/>
        <v>0</v>
      </c>
      <c r="N28" s="43">
        <f t="shared" si="5"/>
        <v>0</v>
      </c>
      <c r="O28" s="43">
        <f t="shared" si="5"/>
        <v>0</v>
      </c>
      <c r="P28" s="44"/>
    </row>
    <row r="29" spans="1:16" ht="32.25" customHeight="1" x14ac:dyDescent="0.2">
      <c r="A29" s="45"/>
      <c r="B29" s="46" t="s">
        <v>12</v>
      </c>
      <c r="C29" s="47" t="s">
        <v>49</v>
      </c>
      <c r="D29" s="48"/>
      <c r="E29" s="48"/>
      <c r="F29" s="115"/>
      <c r="G29" s="115"/>
      <c r="H29" s="115"/>
      <c r="I29" s="115"/>
      <c r="J29" s="115"/>
      <c r="K29" s="115"/>
      <c r="L29" s="116">
        <f t="shared" ref="L29:L67" si="6">ROUND(SUM(E29:K29)*0.25,2)</f>
        <v>0</v>
      </c>
      <c r="M29" s="117">
        <f t="shared" ref="M29:M67" si="7">ROUND(SUM(E29:L29)*0.1931,2)</f>
        <v>0</v>
      </c>
      <c r="N29" s="117">
        <f t="shared" ref="N29:N67" si="8">ROUND(O29-SUM(E29:M29),2)</f>
        <v>0</v>
      </c>
      <c r="O29" s="117">
        <f t="shared" ref="O29:O67" si="9">P29*D29</f>
        <v>0</v>
      </c>
      <c r="P29" s="76">
        <v>70000</v>
      </c>
    </row>
    <row r="30" spans="1:16" ht="26.25" customHeight="1" x14ac:dyDescent="0.25">
      <c r="A30" s="49"/>
      <c r="B30" s="50" t="s">
        <v>12</v>
      </c>
      <c r="C30" s="51" t="s">
        <v>83</v>
      </c>
      <c r="D30" s="52"/>
      <c r="E30" s="52"/>
      <c r="F30" s="53"/>
      <c r="G30" s="53"/>
      <c r="H30" s="53"/>
      <c r="I30" s="53"/>
      <c r="J30" s="119"/>
      <c r="K30" s="119"/>
      <c r="L30" s="116">
        <f t="shared" si="6"/>
        <v>0</v>
      </c>
      <c r="M30" s="117">
        <f t="shared" si="7"/>
        <v>0</v>
      </c>
      <c r="N30" s="117">
        <f t="shared" si="8"/>
        <v>0</v>
      </c>
      <c r="O30" s="117">
        <f t="shared" si="9"/>
        <v>0</v>
      </c>
      <c r="P30" s="28">
        <v>45000</v>
      </c>
    </row>
    <row r="31" spans="1:16" ht="18" customHeight="1" x14ac:dyDescent="0.25">
      <c r="A31" s="49"/>
      <c r="B31" s="54" t="s">
        <v>13</v>
      </c>
      <c r="C31" s="78" t="s">
        <v>17</v>
      </c>
      <c r="D31" s="129"/>
      <c r="E31" s="55"/>
      <c r="F31" s="53"/>
      <c r="G31" s="53"/>
      <c r="H31" s="53"/>
      <c r="I31" s="53"/>
      <c r="J31" s="119"/>
      <c r="K31" s="119"/>
      <c r="L31" s="130">
        <f>ROUND(SUM(E31:K31)*0.25,2)</f>
        <v>0</v>
      </c>
      <c r="M31" s="130">
        <f>ROUND(SUM(E31:L31)*0.1931,2)</f>
        <v>0</v>
      </c>
      <c r="N31" s="130"/>
      <c r="O31" s="130">
        <f>SUM(E31:M31)</f>
        <v>0</v>
      </c>
      <c r="P31" s="80"/>
    </row>
    <row r="32" spans="1:16" ht="18" customHeight="1" x14ac:dyDescent="0.25">
      <c r="A32" s="49"/>
      <c r="B32" s="56" t="s">
        <v>13</v>
      </c>
      <c r="C32" s="32" t="s">
        <v>18</v>
      </c>
      <c r="D32" s="129"/>
      <c r="E32" s="55"/>
      <c r="F32" s="53"/>
      <c r="G32" s="53"/>
      <c r="H32" s="53"/>
      <c r="I32" s="53"/>
      <c r="J32" s="119"/>
      <c r="K32" s="119"/>
      <c r="L32" s="116">
        <f t="shared" si="6"/>
        <v>0</v>
      </c>
      <c r="M32" s="117">
        <f t="shared" si="7"/>
        <v>0</v>
      </c>
      <c r="N32" s="117">
        <f t="shared" si="8"/>
        <v>0</v>
      </c>
      <c r="O32" s="117">
        <f t="shared" si="9"/>
        <v>0</v>
      </c>
      <c r="P32" s="28">
        <v>50000</v>
      </c>
    </row>
    <row r="33" spans="1:16" ht="18" customHeight="1" x14ac:dyDescent="0.25">
      <c r="A33" s="49"/>
      <c r="B33" s="56" t="s">
        <v>13</v>
      </c>
      <c r="C33" s="77" t="s">
        <v>19</v>
      </c>
      <c r="D33" s="129"/>
      <c r="E33" s="55"/>
      <c r="F33" s="53"/>
      <c r="G33" s="53"/>
      <c r="H33" s="53"/>
      <c r="I33" s="53"/>
      <c r="J33" s="119"/>
      <c r="K33" s="119"/>
      <c r="L33" s="130">
        <f t="shared" si="6"/>
        <v>0</v>
      </c>
      <c r="M33" s="130">
        <f t="shared" si="7"/>
        <v>0</v>
      </c>
      <c r="N33" s="130"/>
      <c r="O33" s="130">
        <f>SUM(E33:M33)</f>
        <v>0</v>
      </c>
      <c r="P33" s="80"/>
    </row>
    <row r="34" spans="1:16" ht="18" customHeight="1" x14ac:dyDescent="0.25">
      <c r="A34" s="49"/>
      <c r="B34" s="56" t="s">
        <v>13</v>
      </c>
      <c r="C34" s="77" t="s">
        <v>20</v>
      </c>
      <c r="D34" s="129"/>
      <c r="E34" s="55"/>
      <c r="F34" s="53"/>
      <c r="G34" s="53"/>
      <c r="H34" s="53"/>
      <c r="I34" s="53"/>
      <c r="J34" s="119"/>
      <c r="K34" s="119"/>
      <c r="L34" s="130">
        <f t="shared" si="6"/>
        <v>0</v>
      </c>
      <c r="M34" s="130">
        <f t="shared" si="7"/>
        <v>0</v>
      </c>
      <c r="N34" s="130"/>
      <c r="O34" s="130">
        <f t="shared" ref="O34:O36" si="10">SUM(E34:M34)</f>
        <v>0</v>
      </c>
      <c r="P34" s="80"/>
    </row>
    <row r="35" spans="1:16" ht="18" customHeight="1" x14ac:dyDescent="0.25">
      <c r="A35" s="49"/>
      <c r="B35" s="56" t="s">
        <v>13</v>
      </c>
      <c r="C35" s="77" t="s">
        <v>21</v>
      </c>
      <c r="D35" s="129"/>
      <c r="E35" s="55"/>
      <c r="F35" s="53"/>
      <c r="G35" s="53"/>
      <c r="H35" s="53"/>
      <c r="I35" s="53"/>
      <c r="J35" s="119"/>
      <c r="K35" s="119"/>
      <c r="L35" s="130">
        <f t="shared" si="6"/>
        <v>0</v>
      </c>
      <c r="M35" s="130">
        <f t="shared" si="7"/>
        <v>0</v>
      </c>
      <c r="N35" s="130"/>
      <c r="O35" s="130">
        <f t="shared" si="10"/>
        <v>0</v>
      </c>
      <c r="P35" s="80"/>
    </row>
    <row r="36" spans="1:16" ht="28.5" customHeight="1" x14ac:dyDescent="0.25">
      <c r="A36" s="49"/>
      <c r="B36" s="57" t="s">
        <v>13</v>
      </c>
      <c r="C36" s="77" t="s">
        <v>22</v>
      </c>
      <c r="D36" s="129"/>
      <c r="E36" s="55"/>
      <c r="F36" s="53"/>
      <c r="G36" s="53"/>
      <c r="H36" s="53"/>
      <c r="I36" s="53"/>
      <c r="J36" s="119"/>
      <c r="K36" s="119"/>
      <c r="L36" s="130">
        <f t="shared" si="6"/>
        <v>0</v>
      </c>
      <c r="M36" s="130">
        <f t="shared" si="7"/>
        <v>0</v>
      </c>
      <c r="N36" s="130"/>
      <c r="O36" s="130">
        <f t="shared" si="10"/>
        <v>0</v>
      </c>
      <c r="P36" s="80"/>
    </row>
    <row r="37" spans="1:16" ht="26.25" customHeight="1" x14ac:dyDescent="0.25">
      <c r="A37" s="49"/>
      <c r="B37" s="58" t="s">
        <v>14</v>
      </c>
      <c r="C37" s="32" t="s">
        <v>79</v>
      </c>
      <c r="D37" s="129"/>
      <c r="E37" s="55"/>
      <c r="F37" s="53"/>
      <c r="G37" s="53"/>
      <c r="H37" s="53"/>
      <c r="I37" s="53"/>
      <c r="J37" s="119"/>
      <c r="K37" s="119"/>
      <c r="L37" s="131">
        <f t="shared" ref="L37" si="11">ROUND(SUM(E37:K37)*0.25,2)</f>
        <v>0</v>
      </c>
      <c r="M37" s="132">
        <f>ROUND(SUM(E37:L37)*0.1931,2)</f>
        <v>0</v>
      </c>
      <c r="N37" s="132">
        <f>ROUND(O37-SUM(E37:M37),2)</f>
        <v>0</v>
      </c>
      <c r="O37" s="132">
        <f t="shared" si="9"/>
        <v>0</v>
      </c>
      <c r="P37" s="28">
        <v>40000</v>
      </c>
    </row>
    <row r="38" spans="1:16" ht="15" customHeight="1" x14ac:dyDescent="0.25">
      <c r="A38" s="49"/>
      <c r="B38" s="58" t="s">
        <v>14</v>
      </c>
      <c r="C38" s="32" t="s">
        <v>27</v>
      </c>
      <c r="D38" s="129"/>
      <c r="E38" s="55"/>
      <c r="F38" s="53"/>
      <c r="G38" s="53"/>
      <c r="H38" s="53"/>
      <c r="I38" s="53"/>
      <c r="J38" s="119"/>
      <c r="K38" s="119"/>
      <c r="L38" s="116">
        <f t="shared" si="6"/>
        <v>0</v>
      </c>
      <c r="M38" s="117">
        <f t="shared" si="7"/>
        <v>0</v>
      </c>
      <c r="N38" s="117">
        <f t="shared" si="8"/>
        <v>0</v>
      </c>
      <c r="O38" s="117">
        <f t="shared" si="9"/>
        <v>0</v>
      </c>
      <c r="P38" s="28">
        <v>25000</v>
      </c>
    </row>
    <row r="39" spans="1:16" ht="15" customHeight="1" x14ac:dyDescent="0.25">
      <c r="A39" s="49"/>
      <c r="B39" s="58" t="s">
        <v>14</v>
      </c>
      <c r="C39" s="59" t="s">
        <v>28</v>
      </c>
      <c r="D39" s="129"/>
      <c r="E39" s="55"/>
      <c r="F39" s="53"/>
      <c r="G39" s="53"/>
      <c r="H39" s="53"/>
      <c r="I39" s="53"/>
      <c r="J39" s="119"/>
      <c r="K39" s="119"/>
      <c r="L39" s="116">
        <f t="shared" si="6"/>
        <v>0</v>
      </c>
      <c r="M39" s="117">
        <f t="shared" si="7"/>
        <v>0</v>
      </c>
      <c r="N39" s="117">
        <f t="shared" si="8"/>
        <v>0</v>
      </c>
      <c r="O39" s="117">
        <f t="shared" si="9"/>
        <v>0</v>
      </c>
      <c r="P39" s="28">
        <v>40000</v>
      </c>
    </row>
    <row r="40" spans="1:16" ht="15" customHeight="1" x14ac:dyDescent="0.25">
      <c r="A40" s="49"/>
      <c r="B40" s="58" t="s">
        <v>14</v>
      </c>
      <c r="C40" s="32" t="s">
        <v>29</v>
      </c>
      <c r="D40" s="129"/>
      <c r="E40" s="55"/>
      <c r="F40" s="53"/>
      <c r="G40" s="53"/>
      <c r="H40" s="53"/>
      <c r="I40" s="53"/>
      <c r="J40" s="119"/>
      <c r="K40" s="119"/>
      <c r="L40" s="116">
        <f t="shared" si="6"/>
        <v>0</v>
      </c>
      <c r="M40" s="117">
        <f t="shared" si="7"/>
        <v>0</v>
      </c>
      <c r="N40" s="117">
        <f t="shared" si="8"/>
        <v>0</v>
      </c>
      <c r="O40" s="117">
        <f t="shared" si="9"/>
        <v>0</v>
      </c>
      <c r="P40" s="28">
        <v>32000</v>
      </c>
    </row>
    <row r="41" spans="1:16" ht="15" customHeight="1" x14ac:dyDescent="0.25">
      <c r="A41" s="49"/>
      <c r="B41" s="58" t="s">
        <v>14</v>
      </c>
      <c r="C41" s="32" t="s">
        <v>30</v>
      </c>
      <c r="D41" s="129"/>
      <c r="E41" s="55"/>
      <c r="F41" s="53"/>
      <c r="G41" s="53"/>
      <c r="H41" s="53"/>
      <c r="I41" s="53"/>
      <c r="J41" s="119"/>
      <c r="K41" s="119"/>
      <c r="L41" s="116">
        <f t="shared" si="6"/>
        <v>0</v>
      </c>
      <c r="M41" s="117">
        <f t="shared" si="7"/>
        <v>0</v>
      </c>
      <c r="N41" s="117">
        <f t="shared" si="8"/>
        <v>0</v>
      </c>
      <c r="O41" s="117">
        <f t="shared" si="9"/>
        <v>0</v>
      </c>
      <c r="P41" s="28">
        <v>40000</v>
      </c>
    </row>
    <row r="42" spans="1:16" ht="15" customHeight="1" x14ac:dyDescent="0.25">
      <c r="A42" s="49"/>
      <c r="B42" s="58" t="s">
        <v>14</v>
      </c>
      <c r="C42" s="32" t="s">
        <v>31</v>
      </c>
      <c r="D42" s="129"/>
      <c r="E42" s="55"/>
      <c r="F42" s="53"/>
      <c r="G42" s="53"/>
      <c r="H42" s="53"/>
      <c r="I42" s="53"/>
      <c r="J42" s="119"/>
      <c r="K42" s="119"/>
      <c r="L42" s="116">
        <f t="shared" si="6"/>
        <v>0</v>
      </c>
      <c r="M42" s="117">
        <f t="shared" si="7"/>
        <v>0</v>
      </c>
      <c r="N42" s="117">
        <f t="shared" si="8"/>
        <v>0</v>
      </c>
      <c r="O42" s="117">
        <f t="shared" si="9"/>
        <v>0</v>
      </c>
      <c r="P42" s="28">
        <v>40000</v>
      </c>
    </row>
    <row r="43" spans="1:16" ht="15" customHeight="1" x14ac:dyDescent="0.25">
      <c r="A43" s="49"/>
      <c r="B43" s="58" t="s">
        <v>14</v>
      </c>
      <c r="C43" s="32" t="s">
        <v>32</v>
      </c>
      <c r="D43" s="129"/>
      <c r="E43" s="55"/>
      <c r="F43" s="53"/>
      <c r="G43" s="53"/>
      <c r="H43" s="53"/>
      <c r="I43" s="53"/>
      <c r="J43" s="119"/>
      <c r="K43" s="119"/>
      <c r="L43" s="116">
        <f t="shared" si="6"/>
        <v>0</v>
      </c>
      <c r="M43" s="117">
        <f t="shared" si="7"/>
        <v>0</v>
      </c>
      <c r="N43" s="117">
        <f t="shared" si="8"/>
        <v>0</v>
      </c>
      <c r="O43" s="117">
        <f t="shared" si="9"/>
        <v>0</v>
      </c>
      <c r="P43" s="28">
        <v>40000</v>
      </c>
    </row>
    <row r="44" spans="1:16" ht="15" customHeight="1" x14ac:dyDescent="0.25">
      <c r="A44" s="49"/>
      <c r="B44" s="58" t="s">
        <v>14</v>
      </c>
      <c r="C44" s="32" t="s">
        <v>33</v>
      </c>
      <c r="D44" s="129"/>
      <c r="E44" s="55"/>
      <c r="F44" s="53"/>
      <c r="G44" s="53"/>
      <c r="H44" s="53"/>
      <c r="I44" s="53"/>
      <c r="J44" s="119"/>
      <c r="K44" s="119"/>
      <c r="L44" s="116">
        <f t="shared" si="6"/>
        <v>0</v>
      </c>
      <c r="M44" s="117">
        <f t="shared" si="7"/>
        <v>0</v>
      </c>
      <c r="N44" s="117">
        <f t="shared" si="8"/>
        <v>0</v>
      </c>
      <c r="O44" s="117">
        <f t="shared" si="9"/>
        <v>0</v>
      </c>
      <c r="P44" s="28">
        <v>40000</v>
      </c>
    </row>
    <row r="45" spans="1:16" ht="15" customHeight="1" x14ac:dyDescent="0.25">
      <c r="A45" s="49"/>
      <c r="B45" s="58" t="s">
        <v>14</v>
      </c>
      <c r="C45" s="32" t="s">
        <v>34</v>
      </c>
      <c r="D45" s="129"/>
      <c r="E45" s="55"/>
      <c r="F45" s="53"/>
      <c r="G45" s="53"/>
      <c r="H45" s="53"/>
      <c r="I45" s="53"/>
      <c r="J45" s="119"/>
      <c r="K45" s="119"/>
      <c r="L45" s="116">
        <f t="shared" si="6"/>
        <v>0</v>
      </c>
      <c r="M45" s="117">
        <f t="shared" si="7"/>
        <v>0</v>
      </c>
      <c r="N45" s="117">
        <f t="shared" si="8"/>
        <v>0</v>
      </c>
      <c r="O45" s="117">
        <f t="shared" si="9"/>
        <v>0</v>
      </c>
      <c r="P45" s="28">
        <v>40000</v>
      </c>
    </row>
    <row r="46" spans="1:16" ht="15" customHeight="1" x14ac:dyDescent="0.25">
      <c r="A46" s="49"/>
      <c r="B46" s="58" t="s">
        <v>14</v>
      </c>
      <c r="C46" s="32" t="s">
        <v>35</v>
      </c>
      <c r="D46" s="129"/>
      <c r="E46" s="55"/>
      <c r="F46" s="53"/>
      <c r="G46" s="53"/>
      <c r="H46" s="53"/>
      <c r="I46" s="53"/>
      <c r="J46" s="119"/>
      <c r="K46" s="119"/>
      <c r="L46" s="116">
        <f t="shared" si="6"/>
        <v>0</v>
      </c>
      <c r="M46" s="117">
        <f t="shared" si="7"/>
        <v>0</v>
      </c>
      <c r="N46" s="117">
        <f t="shared" si="8"/>
        <v>0</v>
      </c>
      <c r="O46" s="117">
        <f t="shared" si="9"/>
        <v>0</v>
      </c>
      <c r="P46" s="28">
        <v>40000</v>
      </c>
    </row>
    <row r="47" spans="1:16" ht="15" customHeight="1" x14ac:dyDescent="0.25">
      <c r="A47" s="49"/>
      <c r="B47" s="58" t="s">
        <v>14</v>
      </c>
      <c r="C47" s="63" t="s">
        <v>67</v>
      </c>
      <c r="D47" s="129"/>
      <c r="E47" s="55"/>
      <c r="F47" s="53"/>
      <c r="G47" s="53"/>
      <c r="H47" s="53"/>
      <c r="I47" s="53"/>
      <c r="J47" s="119"/>
      <c r="K47" s="119"/>
      <c r="L47" s="116">
        <f t="shared" ref="L47:L57" si="12">ROUND(SUM(E47:K47)*0.25,2)</f>
        <v>0</v>
      </c>
      <c r="M47" s="117">
        <f t="shared" si="7"/>
        <v>0</v>
      </c>
      <c r="N47" s="117">
        <f t="shared" si="8"/>
        <v>0</v>
      </c>
      <c r="O47" s="117">
        <f t="shared" si="9"/>
        <v>0</v>
      </c>
      <c r="P47" s="28">
        <v>25000</v>
      </c>
    </row>
    <row r="48" spans="1:16" ht="15" customHeight="1" x14ac:dyDescent="0.25">
      <c r="A48" s="49"/>
      <c r="B48" s="58" t="s">
        <v>14</v>
      </c>
      <c r="C48" s="63" t="s">
        <v>68</v>
      </c>
      <c r="D48" s="129"/>
      <c r="E48" s="55"/>
      <c r="F48" s="53"/>
      <c r="G48" s="53"/>
      <c r="H48" s="53"/>
      <c r="I48" s="53"/>
      <c r="J48" s="119"/>
      <c r="K48" s="119"/>
      <c r="L48" s="116">
        <f t="shared" si="12"/>
        <v>0</v>
      </c>
      <c r="M48" s="117">
        <f t="shared" si="7"/>
        <v>0</v>
      </c>
      <c r="N48" s="117">
        <f t="shared" si="8"/>
        <v>0</v>
      </c>
      <c r="O48" s="117">
        <f t="shared" si="9"/>
        <v>0</v>
      </c>
      <c r="P48" s="28">
        <v>25000</v>
      </c>
    </row>
    <row r="49" spans="1:16" ht="15" customHeight="1" x14ac:dyDescent="0.25">
      <c r="A49" s="49"/>
      <c r="B49" s="58" t="s">
        <v>14</v>
      </c>
      <c r="C49" s="63" t="s">
        <v>69</v>
      </c>
      <c r="D49" s="129"/>
      <c r="E49" s="55"/>
      <c r="F49" s="53"/>
      <c r="G49" s="53"/>
      <c r="H49" s="53"/>
      <c r="I49" s="53"/>
      <c r="J49" s="119"/>
      <c r="K49" s="119"/>
      <c r="L49" s="116">
        <f t="shared" si="12"/>
        <v>0</v>
      </c>
      <c r="M49" s="117">
        <f t="shared" si="7"/>
        <v>0</v>
      </c>
      <c r="N49" s="117">
        <f t="shared" si="8"/>
        <v>0</v>
      </c>
      <c r="O49" s="117">
        <f t="shared" si="9"/>
        <v>0</v>
      </c>
      <c r="P49" s="28">
        <v>25000</v>
      </c>
    </row>
    <row r="50" spans="1:16" ht="15" customHeight="1" x14ac:dyDescent="0.2">
      <c r="A50" s="49"/>
      <c r="B50" s="58" t="s">
        <v>14</v>
      </c>
      <c r="C50" s="64" t="s">
        <v>70</v>
      </c>
      <c r="D50" s="129"/>
      <c r="E50" s="55"/>
      <c r="F50" s="53"/>
      <c r="G50" s="53"/>
      <c r="H50" s="53"/>
      <c r="I50" s="53"/>
      <c r="J50" s="119"/>
      <c r="K50" s="119"/>
      <c r="L50" s="116">
        <f t="shared" si="12"/>
        <v>0</v>
      </c>
      <c r="M50" s="117">
        <f t="shared" si="7"/>
        <v>0</v>
      </c>
      <c r="N50" s="117">
        <f t="shared" si="8"/>
        <v>0</v>
      </c>
      <c r="O50" s="117">
        <f t="shared" si="9"/>
        <v>0</v>
      </c>
      <c r="P50" s="28">
        <v>25000</v>
      </c>
    </row>
    <row r="51" spans="1:16" ht="15" customHeight="1" x14ac:dyDescent="0.25">
      <c r="A51" s="49"/>
      <c r="B51" s="58" t="s">
        <v>14</v>
      </c>
      <c r="C51" s="63" t="s">
        <v>71</v>
      </c>
      <c r="D51" s="129"/>
      <c r="E51" s="55"/>
      <c r="F51" s="53"/>
      <c r="G51" s="53"/>
      <c r="H51" s="53"/>
      <c r="I51" s="53"/>
      <c r="J51" s="119"/>
      <c r="K51" s="119"/>
      <c r="L51" s="116">
        <f t="shared" si="12"/>
        <v>0</v>
      </c>
      <c r="M51" s="117">
        <f t="shared" si="7"/>
        <v>0</v>
      </c>
      <c r="N51" s="117">
        <f t="shared" si="8"/>
        <v>0</v>
      </c>
      <c r="O51" s="117">
        <f t="shared" si="9"/>
        <v>0</v>
      </c>
      <c r="P51" s="28">
        <v>25000</v>
      </c>
    </row>
    <row r="52" spans="1:16" ht="15" customHeight="1" x14ac:dyDescent="0.25">
      <c r="A52" s="49"/>
      <c r="B52" s="58" t="s">
        <v>15</v>
      </c>
      <c r="C52" s="63" t="s">
        <v>72</v>
      </c>
      <c r="D52" s="129"/>
      <c r="E52" s="55"/>
      <c r="F52" s="53"/>
      <c r="G52" s="53"/>
      <c r="H52" s="53"/>
      <c r="I52" s="53"/>
      <c r="J52" s="119"/>
      <c r="K52" s="119"/>
      <c r="L52" s="116">
        <f t="shared" si="12"/>
        <v>0</v>
      </c>
      <c r="M52" s="117">
        <f t="shared" si="7"/>
        <v>0</v>
      </c>
      <c r="N52" s="117">
        <f t="shared" si="8"/>
        <v>0</v>
      </c>
      <c r="O52" s="117">
        <f t="shared" si="9"/>
        <v>0</v>
      </c>
      <c r="P52" s="28">
        <v>25000</v>
      </c>
    </row>
    <row r="53" spans="1:16" ht="15" customHeight="1" x14ac:dyDescent="0.2">
      <c r="A53" s="49"/>
      <c r="B53" s="58" t="s">
        <v>15</v>
      </c>
      <c r="C53" s="65" t="s">
        <v>73</v>
      </c>
      <c r="D53" s="129"/>
      <c r="E53" s="55"/>
      <c r="F53" s="53"/>
      <c r="G53" s="53"/>
      <c r="H53" s="53"/>
      <c r="I53" s="53"/>
      <c r="J53" s="119"/>
      <c r="K53" s="119"/>
      <c r="L53" s="116">
        <f t="shared" si="12"/>
        <v>0</v>
      </c>
      <c r="M53" s="117">
        <f t="shared" si="7"/>
        <v>0</v>
      </c>
      <c r="N53" s="117">
        <f t="shared" si="8"/>
        <v>0</v>
      </c>
      <c r="O53" s="117">
        <f t="shared" si="9"/>
        <v>0</v>
      </c>
      <c r="P53" s="28">
        <v>25000</v>
      </c>
    </row>
    <row r="54" spans="1:16" ht="15" customHeight="1" x14ac:dyDescent="0.2">
      <c r="A54" s="49"/>
      <c r="B54" s="58" t="s">
        <v>15</v>
      </c>
      <c r="C54" s="65" t="s">
        <v>74</v>
      </c>
      <c r="D54" s="129"/>
      <c r="E54" s="55"/>
      <c r="F54" s="53"/>
      <c r="G54" s="53"/>
      <c r="H54" s="53"/>
      <c r="I54" s="53"/>
      <c r="J54" s="119"/>
      <c r="K54" s="119"/>
      <c r="L54" s="116">
        <f t="shared" si="12"/>
        <v>0</v>
      </c>
      <c r="M54" s="117">
        <f t="shared" si="7"/>
        <v>0</v>
      </c>
      <c r="N54" s="117">
        <f t="shared" si="8"/>
        <v>0</v>
      </c>
      <c r="O54" s="117">
        <f t="shared" si="9"/>
        <v>0</v>
      </c>
      <c r="P54" s="28">
        <v>25000</v>
      </c>
    </row>
    <row r="55" spans="1:16" ht="15" customHeight="1" x14ac:dyDescent="0.2">
      <c r="A55" s="49"/>
      <c r="B55" s="58" t="s">
        <v>15</v>
      </c>
      <c r="C55" s="64" t="s">
        <v>75</v>
      </c>
      <c r="D55" s="129"/>
      <c r="E55" s="55"/>
      <c r="F55" s="53"/>
      <c r="G55" s="53"/>
      <c r="H55" s="53"/>
      <c r="I55" s="53"/>
      <c r="J55" s="119"/>
      <c r="K55" s="119"/>
      <c r="L55" s="116">
        <f t="shared" si="12"/>
        <v>0</v>
      </c>
      <c r="M55" s="117">
        <f t="shared" si="7"/>
        <v>0</v>
      </c>
      <c r="N55" s="117">
        <f t="shared" si="8"/>
        <v>0</v>
      </c>
      <c r="O55" s="117">
        <f t="shared" si="9"/>
        <v>0</v>
      </c>
      <c r="P55" s="28">
        <v>25000</v>
      </c>
    </row>
    <row r="56" spans="1:16" ht="30" customHeight="1" x14ac:dyDescent="0.2">
      <c r="A56" s="49"/>
      <c r="B56" s="58" t="s">
        <v>15</v>
      </c>
      <c r="C56" s="64" t="s">
        <v>76</v>
      </c>
      <c r="D56" s="129"/>
      <c r="E56" s="55"/>
      <c r="F56" s="53"/>
      <c r="G56" s="53"/>
      <c r="H56" s="53"/>
      <c r="I56" s="53"/>
      <c r="J56" s="119"/>
      <c r="K56" s="119"/>
      <c r="L56" s="116">
        <f t="shared" si="12"/>
        <v>0</v>
      </c>
      <c r="M56" s="117">
        <f t="shared" si="7"/>
        <v>0</v>
      </c>
      <c r="N56" s="117">
        <f t="shared" si="8"/>
        <v>0</v>
      </c>
      <c r="O56" s="117">
        <f t="shared" si="9"/>
        <v>0</v>
      </c>
      <c r="P56" s="28">
        <v>30000</v>
      </c>
    </row>
    <row r="57" spans="1:16" ht="15" customHeight="1" x14ac:dyDescent="0.25">
      <c r="A57" s="49"/>
      <c r="B57" s="58" t="s">
        <v>15</v>
      </c>
      <c r="C57" s="32" t="s">
        <v>36</v>
      </c>
      <c r="D57" s="129"/>
      <c r="E57" s="55"/>
      <c r="F57" s="53"/>
      <c r="G57" s="53"/>
      <c r="H57" s="53"/>
      <c r="I57" s="53"/>
      <c r="J57" s="119"/>
      <c r="K57" s="119"/>
      <c r="L57" s="116">
        <f t="shared" si="12"/>
        <v>0</v>
      </c>
      <c r="M57" s="117">
        <f t="shared" si="7"/>
        <v>0</v>
      </c>
      <c r="N57" s="117">
        <f t="shared" si="8"/>
        <v>0</v>
      </c>
      <c r="O57" s="117">
        <f t="shared" si="9"/>
        <v>0</v>
      </c>
      <c r="P57" s="28">
        <v>40000</v>
      </c>
    </row>
    <row r="58" spans="1:16" ht="15" customHeight="1" x14ac:dyDescent="0.25">
      <c r="A58" s="49"/>
      <c r="B58" s="58" t="s">
        <v>15</v>
      </c>
      <c r="C58" s="32" t="s">
        <v>37</v>
      </c>
      <c r="D58" s="129"/>
      <c r="E58" s="55"/>
      <c r="F58" s="53"/>
      <c r="G58" s="53"/>
      <c r="H58" s="53"/>
      <c r="I58" s="53"/>
      <c r="J58" s="119"/>
      <c r="K58" s="119"/>
      <c r="L58" s="116">
        <f t="shared" si="6"/>
        <v>0</v>
      </c>
      <c r="M58" s="117">
        <f t="shared" si="7"/>
        <v>0</v>
      </c>
      <c r="N58" s="117">
        <f t="shared" si="8"/>
        <v>0</v>
      </c>
      <c r="O58" s="117">
        <f t="shared" si="9"/>
        <v>0</v>
      </c>
      <c r="P58" s="28">
        <v>32000</v>
      </c>
    </row>
    <row r="59" spans="1:16" ht="15" customHeight="1" x14ac:dyDescent="0.25">
      <c r="A59" s="49"/>
      <c r="B59" s="58" t="s">
        <v>15</v>
      </c>
      <c r="C59" s="32" t="s">
        <v>38</v>
      </c>
      <c r="D59" s="129"/>
      <c r="E59" s="55"/>
      <c r="F59" s="53"/>
      <c r="G59" s="53"/>
      <c r="H59" s="53"/>
      <c r="I59" s="53"/>
      <c r="J59" s="119"/>
      <c r="K59" s="119"/>
      <c r="L59" s="116">
        <f t="shared" si="6"/>
        <v>0</v>
      </c>
      <c r="M59" s="117">
        <f t="shared" si="7"/>
        <v>0</v>
      </c>
      <c r="N59" s="117">
        <f t="shared" si="8"/>
        <v>0</v>
      </c>
      <c r="O59" s="117">
        <f t="shared" si="9"/>
        <v>0</v>
      </c>
      <c r="P59" s="28">
        <v>32000</v>
      </c>
    </row>
    <row r="60" spans="1:16" ht="15" customHeight="1" x14ac:dyDescent="0.25">
      <c r="A60" s="49"/>
      <c r="B60" s="58" t="s">
        <v>15</v>
      </c>
      <c r="C60" s="32" t="s">
        <v>39</v>
      </c>
      <c r="D60" s="129"/>
      <c r="E60" s="55"/>
      <c r="F60" s="53"/>
      <c r="G60" s="53"/>
      <c r="H60" s="53"/>
      <c r="I60" s="53"/>
      <c r="J60" s="119"/>
      <c r="K60" s="119"/>
      <c r="L60" s="116">
        <f t="shared" si="6"/>
        <v>0</v>
      </c>
      <c r="M60" s="117">
        <f t="shared" si="7"/>
        <v>0</v>
      </c>
      <c r="N60" s="117">
        <f t="shared" si="8"/>
        <v>0</v>
      </c>
      <c r="O60" s="117">
        <f t="shared" si="9"/>
        <v>0</v>
      </c>
      <c r="P60" s="28">
        <v>40000</v>
      </c>
    </row>
    <row r="61" spans="1:16" ht="15" customHeight="1" x14ac:dyDescent="0.25">
      <c r="A61" s="49"/>
      <c r="B61" s="58" t="s">
        <v>15</v>
      </c>
      <c r="C61" s="32" t="s">
        <v>40</v>
      </c>
      <c r="D61" s="129"/>
      <c r="E61" s="55"/>
      <c r="F61" s="53"/>
      <c r="G61" s="53"/>
      <c r="H61" s="53"/>
      <c r="I61" s="53"/>
      <c r="J61" s="119"/>
      <c r="K61" s="119"/>
      <c r="L61" s="116">
        <f t="shared" si="6"/>
        <v>0</v>
      </c>
      <c r="M61" s="117">
        <f t="shared" si="7"/>
        <v>0</v>
      </c>
      <c r="N61" s="117">
        <f t="shared" si="8"/>
        <v>0</v>
      </c>
      <c r="O61" s="117">
        <f t="shared" si="9"/>
        <v>0</v>
      </c>
      <c r="P61" s="28">
        <v>40000</v>
      </c>
    </row>
    <row r="62" spans="1:16" ht="15" customHeight="1" x14ac:dyDescent="0.25">
      <c r="A62" s="49"/>
      <c r="B62" s="58" t="s">
        <v>15</v>
      </c>
      <c r="C62" s="32" t="s">
        <v>41</v>
      </c>
      <c r="D62" s="129"/>
      <c r="E62" s="55"/>
      <c r="F62" s="53"/>
      <c r="G62" s="53"/>
      <c r="H62" s="53"/>
      <c r="I62" s="53"/>
      <c r="J62" s="119"/>
      <c r="K62" s="119"/>
      <c r="L62" s="116">
        <f t="shared" si="6"/>
        <v>0</v>
      </c>
      <c r="M62" s="117">
        <f t="shared" si="7"/>
        <v>0</v>
      </c>
      <c r="N62" s="117">
        <f t="shared" si="8"/>
        <v>0</v>
      </c>
      <c r="O62" s="117">
        <f t="shared" si="9"/>
        <v>0</v>
      </c>
      <c r="P62" s="28">
        <v>32000</v>
      </c>
    </row>
    <row r="63" spans="1:16" ht="15" customHeight="1" x14ac:dyDescent="0.25">
      <c r="A63" s="49"/>
      <c r="B63" s="34" t="s">
        <v>15</v>
      </c>
      <c r="C63" s="35" t="s">
        <v>45</v>
      </c>
      <c r="D63" s="129"/>
      <c r="E63" s="55"/>
      <c r="F63" s="53"/>
      <c r="G63" s="53"/>
      <c r="H63" s="53"/>
      <c r="I63" s="53"/>
      <c r="J63" s="119"/>
      <c r="K63" s="119"/>
      <c r="L63" s="116">
        <f t="shared" si="6"/>
        <v>0</v>
      </c>
      <c r="M63" s="117">
        <f t="shared" si="7"/>
        <v>0</v>
      </c>
      <c r="N63" s="117">
        <f t="shared" si="8"/>
        <v>0</v>
      </c>
      <c r="O63" s="117">
        <f t="shared" si="9"/>
        <v>0</v>
      </c>
      <c r="P63" s="33">
        <v>32000</v>
      </c>
    </row>
    <row r="64" spans="1:16" ht="17.25" customHeight="1" x14ac:dyDescent="0.2">
      <c r="A64" s="49"/>
      <c r="B64" s="26" t="s">
        <v>15</v>
      </c>
      <c r="C64" s="30" t="s">
        <v>43</v>
      </c>
      <c r="D64" s="129"/>
      <c r="E64" s="55"/>
      <c r="F64" s="53"/>
      <c r="G64" s="53"/>
      <c r="H64" s="53"/>
      <c r="I64" s="53"/>
      <c r="J64" s="119"/>
      <c r="K64" s="119"/>
      <c r="L64" s="116">
        <f t="shared" si="6"/>
        <v>0</v>
      </c>
      <c r="M64" s="117">
        <f t="shared" si="7"/>
        <v>0</v>
      </c>
      <c r="N64" s="117">
        <f t="shared" si="8"/>
        <v>0</v>
      </c>
      <c r="O64" s="117">
        <f t="shared" si="9"/>
        <v>0</v>
      </c>
      <c r="P64" s="33">
        <v>32000</v>
      </c>
    </row>
    <row r="65" spans="1:19" ht="17.25" customHeight="1" x14ac:dyDescent="0.2">
      <c r="A65" s="49"/>
      <c r="B65" s="26" t="s">
        <v>15</v>
      </c>
      <c r="C65" s="30" t="s">
        <v>44</v>
      </c>
      <c r="D65" s="112"/>
      <c r="E65" s="31"/>
      <c r="F65" s="53"/>
      <c r="G65" s="53"/>
      <c r="H65" s="53"/>
      <c r="I65" s="53"/>
      <c r="J65" s="119"/>
      <c r="K65" s="119"/>
      <c r="L65" s="116">
        <f t="shared" si="6"/>
        <v>0</v>
      </c>
      <c r="M65" s="117">
        <f t="shared" si="7"/>
        <v>0</v>
      </c>
      <c r="N65" s="117">
        <f t="shared" si="8"/>
        <v>0</v>
      </c>
      <c r="O65" s="117">
        <f t="shared" si="9"/>
        <v>0</v>
      </c>
      <c r="P65" s="33">
        <v>34000</v>
      </c>
    </row>
    <row r="66" spans="1:19" ht="17.25" customHeight="1" x14ac:dyDescent="0.2">
      <c r="A66" s="49"/>
      <c r="B66" s="26" t="s">
        <v>15</v>
      </c>
      <c r="C66" s="30" t="s">
        <v>46</v>
      </c>
      <c r="D66" s="112"/>
      <c r="E66" s="31"/>
      <c r="F66" s="53"/>
      <c r="G66" s="53"/>
      <c r="H66" s="53"/>
      <c r="I66" s="53"/>
      <c r="J66" s="119"/>
      <c r="K66" s="119"/>
      <c r="L66" s="116">
        <f t="shared" si="6"/>
        <v>0</v>
      </c>
      <c r="M66" s="117">
        <f t="shared" si="7"/>
        <v>0</v>
      </c>
      <c r="N66" s="117">
        <f t="shared" si="8"/>
        <v>0</v>
      </c>
      <c r="O66" s="117">
        <f t="shared" si="9"/>
        <v>0</v>
      </c>
      <c r="P66" s="33">
        <v>32000</v>
      </c>
    </row>
    <row r="67" spans="1:19" ht="17.25" customHeight="1" thickBot="1" x14ac:dyDescent="0.3">
      <c r="A67" s="49"/>
      <c r="B67" s="34" t="s">
        <v>15</v>
      </c>
      <c r="C67" s="62" t="s">
        <v>47</v>
      </c>
      <c r="D67" s="122"/>
      <c r="E67" s="121"/>
      <c r="F67" s="3" t="e">
        <f>ROUND(E67/D67/164.9*(0.35*243.33+14*24/12),2)</f>
        <v>#DIV/0!</v>
      </c>
      <c r="G67" s="123"/>
      <c r="H67" s="123"/>
      <c r="I67" s="123"/>
      <c r="J67" s="124"/>
      <c r="K67" s="124"/>
      <c r="L67" s="125" t="e">
        <f t="shared" si="6"/>
        <v>#DIV/0!</v>
      </c>
      <c r="M67" s="126" t="e">
        <f t="shared" si="7"/>
        <v>#DIV/0!</v>
      </c>
      <c r="N67" s="126" t="e">
        <f t="shared" si="8"/>
        <v>#DIV/0!</v>
      </c>
      <c r="O67" s="126">
        <f t="shared" si="9"/>
        <v>0</v>
      </c>
      <c r="P67" s="38">
        <v>32000</v>
      </c>
    </row>
    <row r="68" spans="1:19" ht="17.25" customHeight="1" thickBot="1" x14ac:dyDescent="0.25">
      <c r="A68" s="39"/>
      <c r="B68" s="66"/>
      <c r="C68" s="67" t="s">
        <v>77</v>
      </c>
      <c r="D68" s="68">
        <f t="shared" ref="D68:O68" si="13">SUM(D29:D67)</f>
        <v>0</v>
      </c>
      <c r="E68" s="68">
        <f t="shared" si="13"/>
        <v>0</v>
      </c>
      <c r="F68" s="68" t="e">
        <f t="shared" si="13"/>
        <v>#DIV/0!</v>
      </c>
      <c r="G68" s="68">
        <f t="shared" si="13"/>
        <v>0</v>
      </c>
      <c r="H68" s="68">
        <f t="shared" si="13"/>
        <v>0</v>
      </c>
      <c r="I68" s="68">
        <f t="shared" si="13"/>
        <v>0</v>
      </c>
      <c r="J68" s="68">
        <f t="shared" si="13"/>
        <v>0</v>
      </c>
      <c r="K68" s="68">
        <f t="shared" si="13"/>
        <v>0</v>
      </c>
      <c r="L68" s="68" t="e">
        <f t="shared" si="13"/>
        <v>#DIV/0!</v>
      </c>
      <c r="M68" s="68" t="e">
        <f t="shared" si="13"/>
        <v>#DIV/0!</v>
      </c>
      <c r="N68" s="68" t="e">
        <f t="shared" si="13"/>
        <v>#DIV/0!</v>
      </c>
      <c r="O68" s="68">
        <f t="shared" si="13"/>
        <v>0</v>
      </c>
      <c r="P68" s="89"/>
    </row>
    <row r="69" spans="1:19" ht="15.75" thickBot="1" x14ac:dyDescent="0.25">
      <c r="A69" s="74"/>
      <c r="B69" s="70"/>
      <c r="C69" s="71" t="s">
        <v>78</v>
      </c>
      <c r="D69" s="72">
        <f t="shared" ref="D69:O69" si="14">D28+D68</f>
        <v>0</v>
      </c>
      <c r="E69" s="72">
        <f t="shared" si="14"/>
        <v>0</v>
      </c>
      <c r="F69" s="72" t="e">
        <f t="shared" si="14"/>
        <v>#DIV/0!</v>
      </c>
      <c r="G69" s="72">
        <f t="shared" si="14"/>
        <v>0</v>
      </c>
      <c r="H69" s="72">
        <f t="shared" si="14"/>
        <v>0</v>
      </c>
      <c r="I69" s="72">
        <f t="shared" si="14"/>
        <v>0</v>
      </c>
      <c r="J69" s="72">
        <f t="shared" si="14"/>
        <v>0</v>
      </c>
      <c r="K69" s="72">
        <f t="shared" si="14"/>
        <v>0</v>
      </c>
      <c r="L69" s="72" t="e">
        <f t="shared" si="14"/>
        <v>#DIV/0!</v>
      </c>
      <c r="M69" s="72" t="e">
        <f t="shared" si="14"/>
        <v>#DIV/0!</v>
      </c>
      <c r="N69" s="72" t="e">
        <f t="shared" si="14"/>
        <v>#DIV/0!</v>
      </c>
      <c r="O69" s="72">
        <f t="shared" si="14"/>
        <v>0</v>
      </c>
      <c r="P69" s="90"/>
      <c r="R69" s="138" t="s">
        <v>82</v>
      </c>
      <c r="S69" s="139"/>
    </row>
    <row r="70" spans="1:19" ht="18.75" x14ac:dyDescent="0.2">
      <c r="D70" s="106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87"/>
      <c r="R70" s="85">
        <v>211</v>
      </c>
      <c r="S70" s="85">
        <v>213</v>
      </c>
    </row>
    <row r="71" spans="1:19" x14ac:dyDescent="0.2">
      <c r="D71" s="106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87"/>
      <c r="R71" s="86">
        <f>ROUND(O69*12,2)</f>
        <v>0</v>
      </c>
      <c r="S71" s="86">
        <f>ROUND(R71*30.2%,2)</f>
        <v>0</v>
      </c>
    </row>
  </sheetData>
  <mergeCells count="13">
    <mergeCell ref="O14:O15"/>
    <mergeCell ref="P14:P15"/>
    <mergeCell ref="R69:S69"/>
    <mergeCell ref="A6:P6"/>
    <mergeCell ref="A7:J7"/>
    <mergeCell ref="A14:B14"/>
    <mergeCell ref="C14:C15"/>
    <mergeCell ref="D14:D15"/>
    <mergeCell ref="E14:E15"/>
    <mergeCell ref="F14:K14"/>
    <mergeCell ref="L14:L15"/>
    <mergeCell ref="M14:M15"/>
    <mergeCell ref="N14:N15"/>
  </mergeCells>
  <pageMargins left="0.7" right="0.7" top="0.75" bottom="0.75" header="0.3" footer="0.3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topLeftCell="A26" zoomScale="80" zoomScaleNormal="80" zoomScaleSheetLayoutView="100" workbookViewId="0">
      <selection activeCell="P31" sqref="P31"/>
    </sheetView>
  </sheetViews>
  <sheetFormatPr defaultRowHeight="15" x14ac:dyDescent="0.25"/>
  <cols>
    <col min="1" max="1" width="12" style="60" customWidth="1"/>
    <col min="2" max="2" width="7" style="60" customWidth="1"/>
    <col min="3" max="3" width="42" style="9" customWidth="1"/>
    <col min="4" max="4" width="11.83203125" style="9" customWidth="1"/>
    <col min="5" max="5" width="12.5" style="61" customWidth="1"/>
    <col min="6" max="6" width="7.83203125" style="1" customWidth="1"/>
    <col min="7" max="7" width="15.5" style="1" customWidth="1"/>
    <col min="8" max="8" width="13.83203125" style="1" customWidth="1"/>
    <col min="9" max="9" width="15" style="1" customWidth="1"/>
    <col min="10" max="10" width="13.6640625" style="1" customWidth="1"/>
    <col min="11" max="12" width="14.1640625" style="1" customWidth="1"/>
    <col min="13" max="16" width="16.83203125" style="1" customWidth="1"/>
    <col min="17" max="17" width="9.33203125" style="9"/>
    <col min="18" max="19" width="17.6640625" style="9" customWidth="1"/>
    <col min="20" max="16384" width="9.33203125" style="9"/>
  </cols>
  <sheetData>
    <row r="1" spans="1:17" ht="12" customHeight="1" x14ac:dyDescent="0.25">
      <c r="A1" s="5"/>
      <c r="B1" s="6"/>
      <c r="C1" s="4"/>
      <c r="D1" s="7"/>
      <c r="E1" s="8"/>
    </row>
    <row r="2" spans="1:17" ht="12" customHeight="1" x14ac:dyDescent="0.25">
      <c r="A2" s="5"/>
      <c r="B2" s="6"/>
      <c r="C2" s="4"/>
      <c r="D2" s="7"/>
      <c r="E2" s="8"/>
    </row>
    <row r="3" spans="1:17" ht="12" customHeight="1" x14ac:dyDescent="0.25">
      <c r="A3" s="5"/>
      <c r="B3" s="6"/>
      <c r="C3" s="4"/>
      <c r="D3" s="7"/>
      <c r="E3" s="8"/>
      <c r="K3" s="2"/>
      <c r="L3" s="2"/>
      <c r="M3" s="2"/>
      <c r="N3" s="2"/>
    </row>
    <row r="4" spans="1:17" ht="12" customHeight="1" x14ac:dyDescent="0.25">
      <c r="A4" s="5"/>
      <c r="B4" s="6"/>
      <c r="C4" s="4"/>
      <c r="D4" s="7"/>
      <c r="E4" s="8"/>
      <c r="K4" s="2"/>
      <c r="L4" s="2"/>
      <c r="M4" s="2"/>
      <c r="N4" s="2"/>
    </row>
    <row r="5" spans="1:17" ht="12" customHeight="1" x14ac:dyDescent="0.25">
      <c r="A5" s="5"/>
      <c r="B5" s="6"/>
      <c r="C5" s="4"/>
      <c r="D5" s="7"/>
      <c r="E5" s="8"/>
    </row>
    <row r="6" spans="1:17" ht="39" customHeight="1" x14ac:dyDescent="0.2">
      <c r="A6" s="137" t="s">
        <v>66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</row>
    <row r="7" spans="1:17" ht="14.25" customHeight="1" x14ac:dyDescent="0.25">
      <c r="A7" s="140" t="s">
        <v>2</v>
      </c>
      <c r="B7" s="140"/>
      <c r="C7" s="140"/>
      <c r="D7" s="140"/>
      <c r="E7" s="140"/>
      <c r="F7" s="140"/>
      <c r="G7" s="140"/>
      <c r="H7" s="140"/>
      <c r="I7" s="140"/>
      <c r="J7" s="140"/>
      <c r="K7" s="9"/>
      <c r="L7" s="10"/>
      <c r="M7" s="10"/>
      <c r="N7" s="10"/>
      <c r="O7" s="10"/>
      <c r="P7" s="10"/>
    </row>
    <row r="8" spans="1:17" s="4" customFormat="1" ht="15" customHeight="1" x14ac:dyDescent="0.25">
      <c r="A8" s="11"/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"/>
    </row>
    <row r="9" spans="1:17" s="4" customFormat="1" ht="15" customHeight="1" x14ac:dyDescent="0.25">
      <c r="A9" s="11"/>
      <c r="B9" s="12"/>
      <c r="C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"/>
    </row>
    <row r="10" spans="1:17" s="4" customFormat="1" ht="15" customHeight="1" x14ac:dyDescent="0.25">
      <c r="A10" s="11"/>
      <c r="B10" s="12"/>
      <c r="C10" s="11" t="s">
        <v>55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3"/>
      <c r="Q10" s="1"/>
    </row>
    <row r="11" spans="1:17" s="4" customFormat="1" ht="15" customHeight="1" x14ac:dyDescent="0.25">
      <c r="A11" s="11"/>
      <c r="C11" s="1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"/>
    </row>
    <row r="12" spans="1:17" s="4" customFormat="1" ht="15" customHeight="1" x14ac:dyDescent="0.25">
      <c r="A12" s="11"/>
      <c r="B12" s="12"/>
      <c r="C12" s="12" t="s">
        <v>56</v>
      </c>
      <c r="D12" s="13"/>
      <c r="E12" s="13"/>
      <c r="G12" s="13"/>
      <c r="H12" s="13"/>
      <c r="I12" s="13" t="s">
        <v>3</v>
      </c>
      <c r="J12" s="13"/>
      <c r="K12" s="15">
        <f>D69</f>
        <v>0</v>
      </c>
      <c r="L12" s="15"/>
      <c r="M12" s="13"/>
      <c r="N12" s="13" t="s">
        <v>4</v>
      </c>
      <c r="O12" s="1"/>
      <c r="P12" s="13"/>
      <c r="Q12" s="1"/>
    </row>
    <row r="13" spans="1:17" ht="12" customHeight="1" thickBot="1" x14ac:dyDescent="0.3">
      <c r="A13" s="16"/>
      <c r="B13" s="6"/>
      <c r="C13" s="12"/>
      <c r="D13" s="12"/>
      <c r="E13" s="17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7" ht="27.75" customHeight="1" x14ac:dyDescent="0.2">
      <c r="A14" s="141" t="s">
        <v>1</v>
      </c>
      <c r="B14" s="142"/>
      <c r="C14" s="143" t="s">
        <v>5</v>
      </c>
      <c r="D14" s="145" t="s">
        <v>6</v>
      </c>
      <c r="E14" s="145" t="s">
        <v>7</v>
      </c>
      <c r="F14" s="147" t="s">
        <v>8</v>
      </c>
      <c r="G14" s="147"/>
      <c r="H14" s="147"/>
      <c r="I14" s="147"/>
      <c r="J14" s="147"/>
      <c r="K14" s="147"/>
      <c r="L14" s="147" t="s">
        <v>57</v>
      </c>
      <c r="M14" s="147" t="s">
        <v>58</v>
      </c>
      <c r="N14" s="147" t="s">
        <v>59</v>
      </c>
      <c r="O14" s="147" t="s">
        <v>60</v>
      </c>
      <c r="P14" s="149" t="s">
        <v>9</v>
      </c>
    </row>
    <row r="15" spans="1:17" ht="144" customHeight="1" thickBot="1" x14ac:dyDescent="0.25">
      <c r="A15" s="18" t="s">
        <v>0</v>
      </c>
      <c r="B15" s="19" t="s">
        <v>10</v>
      </c>
      <c r="C15" s="144"/>
      <c r="D15" s="146"/>
      <c r="E15" s="146"/>
      <c r="F15" s="75" t="s">
        <v>61</v>
      </c>
      <c r="G15" s="75" t="s">
        <v>62</v>
      </c>
      <c r="H15" s="75" t="s">
        <v>63</v>
      </c>
      <c r="I15" s="75" t="s">
        <v>64</v>
      </c>
      <c r="J15" s="75" t="s">
        <v>11</v>
      </c>
      <c r="K15" s="75" t="s">
        <v>65</v>
      </c>
      <c r="L15" s="148"/>
      <c r="M15" s="148"/>
      <c r="N15" s="148"/>
      <c r="O15" s="148"/>
      <c r="P15" s="150"/>
    </row>
    <row r="16" spans="1:17" ht="18.75" customHeight="1" x14ac:dyDescent="0.2">
      <c r="A16" s="25"/>
      <c r="B16" s="20" t="s">
        <v>12</v>
      </c>
      <c r="C16" s="21" t="s">
        <v>53</v>
      </c>
      <c r="D16" s="83"/>
      <c r="E16" s="93"/>
      <c r="F16" s="94"/>
      <c r="G16" s="94"/>
      <c r="H16" s="94"/>
      <c r="I16" s="94"/>
      <c r="J16" s="22"/>
      <c r="K16" s="22"/>
      <c r="L16" s="22">
        <f t="shared" ref="L16" si="0">ROUND(SUM(E16:K16)*0.25,2)</f>
        <v>0</v>
      </c>
      <c r="M16" s="23">
        <f t="shared" ref="M16:M27" si="1">ROUND(SUM(E16:L16)*0.1931,2)</f>
        <v>0</v>
      </c>
      <c r="N16" s="23">
        <f t="shared" ref="N16:N27" si="2">ROUND(O16-SUM(E16:M16),2)</f>
        <v>0</v>
      </c>
      <c r="O16" s="23">
        <f t="shared" ref="O16:O27" si="3">P16*D16</f>
        <v>0</v>
      </c>
      <c r="P16" s="24">
        <v>150000</v>
      </c>
    </row>
    <row r="17" spans="1:16" ht="32.25" customHeight="1" x14ac:dyDescent="0.2">
      <c r="A17" s="25"/>
      <c r="B17" s="26" t="s">
        <v>12</v>
      </c>
      <c r="C17" s="27" t="s">
        <v>50</v>
      </c>
      <c r="D17" s="83"/>
      <c r="E17" s="95"/>
      <c r="F17" s="96"/>
      <c r="G17" s="96"/>
      <c r="H17" s="96"/>
      <c r="I17" s="96"/>
      <c r="J17" s="97"/>
      <c r="K17" s="97"/>
      <c r="L17" s="22">
        <f t="shared" ref="L17:L27" si="4">ROUND(SUM(E17:K17)*0.25,2)</f>
        <v>0</v>
      </c>
      <c r="M17" s="23">
        <f t="shared" si="1"/>
        <v>0</v>
      </c>
      <c r="N17" s="23">
        <f t="shared" si="2"/>
        <v>0</v>
      </c>
      <c r="O17" s="23">
        <f t="shared" si="3"/>
        <v>0</v>
      </c>
      <c r="P17" s="28">
        <v>100000</v>
      </c>
    </row>
    <row r="18" spans="1:16" ht="32.25" customHeight="1" x14ac:dyDescent="0.2">
      <c r="A18" s="25"/>
      <c r="B18" s="26" t="s">
        <v>12</v>
      </c>
      <c r="C18" s="29" t="s">
        <v>51</v>
      </c>
      <c r="D18" s="83"/>
      <c r="E18" s="95"/>
      <c r="F18" s="96"/>
      <c r="G18" s="96"/>
      <c r="H18" s="96"/>
      <c r="I18" s="96"/>
      <c r="J18" s="97"/>
      <c r="K18" s="97"/>
      <c r="L18" s="22">
        <f t="shared" si="4"/>
        <v>0</v>
      </c>
      <c r="M18" s="23">
        <f t="shared" si="1"/>
        <v>0</v>
      </c>
      <c r="N18" s="23">
        <f t="shared" si="2"/>
        <v>0</v>
      </c>
      <c r="O18" s="23">
        <f t="shared" si="3"/>
        <v>0</v>
      </c>
      <c r="P18" s="28">
        <v>100000</v>
      </c>
    </row>
    <row r="19" spans="1:16" ht="32.25" customHeight="1" x14ac:dyDescent="0.2">
      <c r="A19" s="25"/>
      <c r="B19" s="26" t="s">
        <v>12</v>
      </c>
      <c r="C19" s="79" t="s">
        <v>80</v>
      </c>
      <c r="D19" s="83"/>
      <c r="E19" s="95"/>
      <c r="F19" s="96"/>
      <c r="G19" s="96"/>
      <c r="H19" s="96"/>
      <c r="I19" s="96"/>
      <c r="J19" s="97"/>
      <c r="K19" s="97"/>
      <c r="L19" s="22">
        <f t="shared" si="4"/>
        <v>0</v>
      </c>
      <c r="M19" s="23">
        <f t="shared" si="1"/>
        <v>0</v>
      </c>
      <c r="N19" s="23">
        <f t="shared" si="2"/>
        <v>0</v>
      </c>
      <c r="O19" s="23">
        <f t="shared" si="3"/>
        <v>0</v>
      </c>
      <c r="P19" s="28">
        <v>55000</v>
      </c>
    </row>
    <row r="20" spans="1:16" ht="18" customHeight="1" x14ac:dyDescent="0.2">
      <c r="A20" s="25"/>
      <c r="B20" s="26" t="s">
        <v>14</v>
      </c>
      <c r="C20" s="30" t="s">
        <v>23</v>
      </c>
      <c r="D20" s="83"/>
      <c r="E20" s="98"/>
      <c r="F20" s="96"/>
      <c r="G20" s="96"/>
      <c r="H20" s="96"/>
      <c r="I20" s="96"/>
      <c r="J20" s="97"/>
      <c r="K20" s="97"/>
      <c r="L20" s="22">
        <f t="shared" si="4"/>
        <v>0</v>
      </c>
      <c r="M20" s="23">
        <f t="shared" si="1"/>
        <v>0</v>
      </c>
      <c r="N20" s="23">
        <f t="shared" si="2"/>
        <v>0</v>
      </c>
      <c r="O20" s="23">
        <f t="shared" si="3"/>
        <v>0</v>
      </c>
      <c r="P20" s="28">
        <v>40000</v>
      </c>
    </row>
    <row r="21" spans="1:16" ht="14.25" customHeight="1" x14ac:dyDescent="0.2">
      <c r="A21" s="25"/>
      <c r="B21" s="26" t="s">
        <v>14</v>
      </c>
      <c r="C21" s="30" t="s">
        <v>48</v>
      </c>
      <c r="D21" s="83"/>
      <c r="E21" s="98"/>
      <c r="F21" s="96"/>
      <c r="G21" s="96"/>
      <c r="H21" s="96"/>
      <c r="I21" s="96"/>
      <c r="J21" s="97"/>
      <c r="K21" s="97"/>
      <c r="L21" s="22">
        <f t="shared" si="4"/>
        <v>0</v>
      </c>
      <c r="M21" s="23">
        <f t="shared" si="1"/>
        <v>0</v>
      </c>
      <c r="N21" s="23">
        <f t="shared" si="2"/>
        <v>0</v>
      </c>
      <c r="O21" s="23">
        <f t="shared" si="3"/>
        <v>0</v>
      </c>
      <c r="P21" s="28">
        <v>40000</v>
      </c>
    </row>
    <row r="22" spans="1:16" ht="21" customHeight="1" x14ac:dyDescent="0.25">
      <c r="A22" s="25"/>
      <c r="B22" s="26" t="s">
        <v>14</v>
      </c>
      <c r="C22" s="32" t="s">
        <v>24</v>
      </c>
      <c r="D22" s="83"/>
      <c r="E22" s="98"/>
      <c r="F22" s="96"/>
      <c r="G22" s="96"/>
      <c r="H22" s="96"/>
      <c r="I22" s="96"/>
      <c r="J22" s="97"/>
      <c r="K22" s="97"/>
      <c r="L22" s="22">
        <f t="shared" si="4"/>
        <v>0</v>
      </c>
      <c r="M22" s="23">
        <f t="shared" si="1"/>
        <v>0</v>
      </c>
      <c r="N22" s="23">
        <f t="shared" si="2"/>
        <v>0</v>
      </c>
      <c r="O22" s="23">
        <f t="shared" si="3"/>
        <v>0</v>
      </c>
      <c r="P22" s="28">
        <v>40000</v>
      </c>
    </row>
    <row r="23" spans="1:16" ht="21" customHeight="1" x14ac:dyDescent="0.25">
      <c r="A23" s="25"/>
      <c r="B23" s="26" t="s">
        <v>14</v>
      </c>
      <c r="C23" s="32" t="s">
        <v>25</v>
      </c>
      <c r="D23" s="83"/>
      <c r="E23" s="98"/>
      <c r="F23" s="96"/>
      <c r="G23" s="96"/>
      <c r="H23" s="96"/>
      <c r="I23" s="96"/>
      <c r="J23" s="97"/>
      <c r="K23" s="97"/>
      <c r="L23" s="22">
        <f t="shared" si="4"/>
        <v>0</v>
      </c>
      <c r="M23" s="23">
        <f t="shared" si="1"/>
        <v>0</v>
      </c>
      <c r="N23" s="23">
        <f t="shared" si="2"/>
        <v>0</v>
      </c>
      <c r="O23" s="23">
        <f t="shared" si="3"/>
        <v>0</v>
      </c>
      <c r="P23" s="28">
        <v>50000</v>
      </c>
    </row>
    <row r="24" spans="1:16" ht="21" customHeight="1" x14ac:dyDescent="0.25">
      <c r="A24" s="25"/>
      <c r="B24" s="26" t="s">
        <v>14</v>
      </c>
      <c r="C24" s="32" t="s">
        <v>26</v>
      </c>
      <c r="D24" s="83"/>
      <c r="E24" s="98"/>
      <c r="F24" s="99"/>
      <c r="G24" s="99"/>
      <c r="H24" s="99"/>
      <c r="I24" s="99"/>
      <c r="J24" s="97"/>
      <c r="K24" s="97"/>
      <c r="L24" s="22">
        <f t="shared" si="4"/>
        <v>0</v>
      </c>
      <c r="M24" s="23">
        <f t="shared" si="1"/>
        <v>0</v>
      </c>
      <c r="N24" s="23">
        <f t="shared" si="2"/>
        <v>0</v>
      </c>
      <c r="O24" s="23">
        <f t="shared" si="3"/>
        <v>0</v>
      </c>
      <c r="P24" s="28">
        <v>40000</v>
      </c>
    </row>
    <row r="25" spans="1:16" ht="21" customHeight="1" x14ac:dyDescent="0.2">
      <c r="A25" s="25"/>
      <c r="B25" s="26" t="s">
        <v>15</v>
      </c>
      <c r="C25" s="30" t="s">
        <v>54</v>
      </c>
      <c r="D25" s="83"/>
      <c r="E25" s="95"/>
      <c r="F25" s="96"/>
      <c r="G25" s="96"/>
      <c r="H25" s="96"/>
      <c r="I25" s="96"/>
      <c r="J25" s="97"/>
      <c r="K25" s="97"/>
      <c r="L25" s="22">
        <f t="shared" si="4"/>
        <v>0</v>
      </c>
      <c r="M25" s="23">
        <f t="shared" si="1"/>
        <v>0</v>
      </c>
      <c r="N25" s="23">
        <f t="shared" si="2"/>
        <v>0</v>
      </c>
      <c r="O25" s="23">
        <f t="shared" si="3"/>
        <v>0</v>
      </c>
      <c r="P25" s="33">
        <v>50000</v>
      </c>
    </row>
    <row r="26" spans="1:16" ht="21" customHeight="1" x14ac:dyDescent="0.25">
      <c r="A26" s="25"/>
      <c r="B26" s="34" t="s">
        <v>15</v>
      </c>
      <c r="C26" s="35" t="s">
        <v>52</v>
      </c>
      <c r="D26" s="83"/>
      <c r="E26" s="100"/>
      <c r="F26" s="96"/>
      <c r="G26" s="96"/>
      <c r="H26" s="96"/>
      <c r="I26" s="96"/>
      <c r="J26" s="97"/>
      <c r="K26" s="97"/>
      <c r="L26" s="22">
        <f t="shared" si="4"/>
        <v>0</v>
      </c>
      <c r="M26" s="23">
        <f t="shared" si="1"/>
        <v>0</v>
      </c>
      <c r="N26" s="23">
        <f t="shared" si="2"/>
        <v>0</v>
      </c>
      <c r="O26" s="23">
        <f t="shared" si="3"/>
        <v>0</v>
      </c>
      <c r="P26" s="33">
        <v>32000</v>
      </c>
    </row>
    <row r="27" spans="1:16" ht="21" customHeight="1" thickBot="1" x14ac:dyDescent="0.3">
      <c r="A27" s="25"/>
      <c r="B27" s="34" t="s">
        <v>15</v>
      </c>
      <c r="C27" s="35" t="s">
        <v>42</v>
      </c>
      <c r="D27" s="101"/>
      <c r="E27" s="100"/>
      <c r="F27" s="102"/>
      <c r="G27" s="102"/>
      <c r="H27" s="102"/>
      <c r="I27" s="102"/>
      <c r="J27" s="103"/>
      <c r="K27" s="103"/>
      <c r="L27" s="36">
        <f t="shared" si="4"/>
        <v>0</v>
      </c>
      <c r="M27" s="37">
        <f t="shared" si="1"/>
        <v>0</v>
      </c>
      <c r="N27" s="37">
        <f t="shared" si="2"/>
        <v>0</v>
      </c>
      <c r="O27" s="37">
        <f t="shared" si="3"/>
        <v>0</v>
      </c>
      <c r="P27" s="38">
        <v>32000</v>
      </c>
    </row>
    <row r="28" spans="1:16" ht="15" customHeight="1" thickBot="1" x14ac:dyDescent="0.3">
      <c r="A28" s="39"/>
      <c r="B28" s="40"/>
      <c r="C28" s="41" t="s">
        <v>16</v>
      </c>
      <c r="D28" s="42">
        <f t="shared" ref="D28:O28" si="5">SUM(D16:D27)</f>
        <v>0</v>
      </c>
      <c r="E28" s="42">
        <f t="shared" si="5"/>
        <v>0</v>
      </c>
      <c r="F28" s="42">
        <f t="shared" si="5"/>
        <v>0</v>
      </c>
      <c r="G28" s="42">
        <f t="shared" si="5"/>
        <v>0</v>
      </c>
      <c r="H28" s="42">
        <f t="shared" si="5"/>
        <v>0</v>
      </c>
      <c r="I28" s="42">
        <f t="shared" si="5"/>
        <v>0</v>
      </c>
      <c r="J28" s="42">
        <f t="shared" si="5"/>
        <v>0</v>
      </c>
      <c r="K28" s="42">
        <f t="shared" si="5"/>
        <v>0</v>
      </c>
      <c r="L28" s="43">
        <f t="shared" si="5"/>
        <v>0</v>
      </c>
      <c r="M28" s="43">
        <f t="shared" si="5"/>
        <v>0</v>
      </c>
      <c r="N28" s="43">
        <f t="shared" si="5"/>
        <v>0</v>
      </c>
      <c r="O28" s="43">
        <f t="shared" si="5"/>
        <v>0</v>
      </c>
      <c r="P28" s="44"/>
    </row>
    <row r="29" spans="1:16" ht="32.25" customHeight="1" x14ac:dyDescent="0.2">
      <c r="A29" s="45"/>
      <c r="B29" s="46" t="s">
        <v>12</v>
      </c>
      <c r="C29" s="47" t="s">
        <v>49</v>
      </c>
      <c r="D29" s="48"/>
      <c r="E29" s="48"/>
      <c r="F29" s="115"/>
      <c r="G29" s="115"/>
      <c r="H29" s="115"/>
      <c r="I29" s="115"/>
      <c r="J29" s="115"/>
      <c r="K29" s="115"/>
      <c r="L29" s="116">
        <f t="shared" ref="L29:L67" si="6">ROUND(SUM(E29:K29)*0.25,2)</f>
        <v>0</v>
      </c>
      <c r="M29" s="117">
        <f t="shared" ref="M29:M67" si="7">ROUND(SUM(E29:L29)*0.1931,2)</f>
        <v>0</v>
      </c>
      <c r="N29" s="117">
        <f t="shared" ref="N29:N67" si="8">ROUND(O29-SUM(E29:M29),2)</f>
        <v>0</v>
      </c>
      <c r="O29" s="117">
        <f t="shared" ref="O29:O67" si="9">P29*D29</f>
        <v>0</v>
      </c>
      <c r="P29" s="76">
        <v>70000</v>
      </c>
    </row>
    <row r="30" spans="1:16" ht="26.25" customHeight="1" x14ac:dyDescent="0.25">
      <c r="A30" s="49"/>
      <c r="B30" s="50" t="s">
        <v>12</v>
      </c>
      <c r="C30" s="51" t="s">
        <v>84</v>
      </c>
      <c r="D30" s="52"/>
      <c r="E30" s="52"/>
      <c r="F30" s="53"/>
      <c r="G30" s="53"/>
      <c r="H30" s="53"/>
      <c r="I30" s="53"/>
      <c r="J30" s="119"/>
      <c r="K30" s="119"/>
      <c r="L30" s="116">
        <f t="shared" si="6"/>
        <v>0</v>
      </c>
      <c r="M30" s="117">
        <f t="shared" si="7"/>
        <v>0</v>
      </c>
      <c r="N30" s="117">
        <f t="shared" si="8"/>
        <v>0</v>
      </c>
      <c r="O30" s="117">
        <f t="shared" si="9"/>
        <v>0</v>
      </c>
      <c r="P30" s="28">
        <v>45000</v>
      </c>
    </row>
    <row r="31" spans="1:16" ht="18" customHeight="1" x14ac:dyDescent="0.25">
      <c r="A31" s="49"/>
      <c r="B31" s="54" t="s">
        <v>13</v>
      </c>
      <c r="C31" s="78" t="s">
        <v>17</v>
      </c>
      <c r="D31" s="129"/>
      <c r="E31" s="55"/>
      <c r="F31" s="53"/>
      <c r="G31" s="53"/>
      <c r="H31" s="53"/>
      <c r="I31" s="53"/>
      <c r="J31" s="119"/>
      <c r="K31" s="119"/>
      <c r="L31" s="130">
        <f>ROUND(SUM(E31:K31)*0.25,2)</f>
        <v>0</v>
      </c>
      <c r="M31" s="130">
        <f>ROUND(SUM(E31:L31)*0.1931,2)</f>
        <v>0</v>
      </c>
      <c r="N31" s="130"/>
      <c r="O31" s="130">
        <f>SUM(E31:M31)</f>
        <v>0</v>
      </c>
      <c r="P31" s="80"/>
    </row>
    <row r="32" spans="1:16" ht="18" customHeight="1" x14ac:dyDescent="0.25">
      <c r="A32" s="49"/>
      <c r="B32" s="56" t="s">
        <v>13</v>
      </c>
      <c r="C32" s="32" t="s">
        <v>18</v>
      </c>
      <c r="D32" s="129"/>
      <c r="E32" s="55"/>
      <c r="F32" s="53"/>
      <c r="G32" s="53"/>
      <c r="H32" s="53"/>
      <c r="I32" s="53"/>
      <c r="J32" s="119"/>
      <c r="K32" s="119"/>
      <c r="L32" s="116">
        <f t="shared" si="6"/>
        <v>0</v>
      </c>
      <c r="M32" s="117">
        <f t="shared" si="7"/>
        <v>0</v>
      </c>
      <c r="N32" s="117">
        <f t="shared" si="8"/>
        <v>0</v>
      </c>
      <c r="O32" s="117">
        <f t="shared" si="9"/>
        <v>0</v>
      </c>
      <c r="P32" s="28">
        <v>50000</v>
      </c>
    </row>
    <row r="33" spans="1:16" ht="18" customHeight="1" x14ac:dyDescent="0.25">
      <c r="A33" s="49"/>
      <c r="B33" s="56" t="s">
        <v>13</v>
      </c>
      <c r="C33" s="77" t="s">
        <v>19</v>
      </c>
      <c r="D33" s="129"/>
      <c r="E33" s="55"/>
      <c r="F33" s="53"/>
      <c r="G33" s="53"/>
      <c r="H33" s="53"/>
      <c r="I33" s="53"/>
      <c r="J33" s="119"/>
      <c r="K33" s="119"/>
      <c r="L33" s="130">
        <f t="shared" si="6"/>
        <v>0</v>
      </c>
      <c r="M33" s="130">
        <f t="shared" si="7"/>
        <v>0</v>
      </c>
      <c r="N33" s="130"/>
      <c r="O33" s="130">
        <f>SUM(E33:M33)</f>
        <v>0</v>
      </c>
      <c r="P33" s="80"/>
    </row>
    <row r="34" spans="1:16" ht="18" customHeight="1" x14ac:dyDescent="0.25">
      <c r="A34" s="49"/>
      <c r="B34" s="56" t="s">
        <v>13</v>
      </c>
      <c r="C34" s="77" t="s">
        <v>20</v>
      </c>
      <c r="D34" s="129"/>
      <c r="E34" s="55"/>
      <c r="F34" s="53"/>
      <c r="G34" s="53"/>
      <c r="H34" s="53"/>
      <c r="I34" s="53"/>
      <c r="J34" s="119"/>
      <c r="K34" s="119"/>
      <c r="L34" s="130">
        <f t="shared" si="6"/>
        <v>0</v>
      </c>
      <c r="M34" s="130">
        <f t="shared" si="7"/>
        <v>0</v>
      </c>
      <c r="N34" s="130"/>
      <c r="O34" s="130">
        <f t="shared" ref="O34:O36" si="10">SUM(E34:M34)</f>
        <v>0</v>
      </c>
      <c r="P34" s="80"/>
    </row>
    <row r="35" spans="1:16" ht="18" customHeight="1" x14ac:dyDescent="0.25">
      <c r="A35" s="49"/>
      <c r="B35" s="56" t="s">
        <v>13</v>
      </c>
      <c r="C35" s="77" t="s">
        <v>21</v>
      </c>
      <c r="D35" s="129"/>
      <c r="E35" s="55"/>
      <c r="F35" s="53"/>
      <c r="G35" s="53"/>
      <c r="H35" s="53"/>
      <c r="I35" s="53"/>
      <c r="J35" s="119"/>
      <c r="K35" s="119"/>
      <c r="L35" s="130">
        <f t="shared" si="6"/>
        <v>0</v>
      </c>
      <c r="M35" s="130">
        <f t="shared" si="7"/>
        <v>0</v>
      </c>
      <c r="N35" s="130"/>
      <c r="O35" s="130">
        <f t="shared" si="10"/>
        <v>0</v>
      </c>
      <c r="P35" s="80"/>
    </row>
    <row r="36" spans="1:16" ht="28.5" customHeight="1" x14ac:dyDescent="0.25">
      <c r="A36" s="49"/>
      <c r="B36" s="57" t="s">
        <v>13</v>
      </c>
      <c r="C36" s="77" t="s">
        <v>22</v>
      </c>
      <c r="D36" s="129"/>
      <c r="E36" s="55"/>
      <c r="F36" s="53"/>
      <c r="G36" s="53"/>
      <c r="H36" s="53"/>
      <c r="I36" s="53"/>
      <c r="J36" s="119"/>
      <c r="K36" s="119"/>
      <c r="L36" s="130">
        <f t="shared" si="6"/>
        <v>0</v>
      </c>
      <c r="M36" s="130">
        <f t="shared" si="7"/>
        <v>0</v>
      </c>
      <c r="N36" s="130"/>
      <c r="O36" s="130">
        <f t="shared" si="10"/>
        <v>0</v>
      </c>
      <c r="P36" s="80"/>
    </row>
    <row r="37" spans="1:16" ht="26.25" customHeight="1" x14ac:dyDescent="0.25">
      <c r="A37" s="49"/>
      <c r="B37" s="58" t="s">
        <v>14</v>
      </c>
      <c r="C37" s="32" t="s">
        <v>79</v>
      </c>
      <c r="D37" s="129"/>
      <c r="E37" s="55"/>
      <c r="F37" s="53"/>
      <c r="G37" s="53"/>
      <c r="H37" s="53"/>
      <c r="I37" s="53"/>
      <c r="J37" s="119"/>
      <c r="K37" s="119"/>
      <c r="L37" s="131">
        <f t="shared" ref="L37" si="11">ROUND(SUM(E37:K37)*0.25,2)</f>
        <v>0</v>
      </c>
      <c r="M37" s="132">
        <f>ROUND(SUM(E37:L37)*0.1931,2)</f>
        <v>0</v>
      </c>
      <c r="N37" s="132">
        <f>ROUND(O37-SUM(E37:M37),2)</f>
        <v>0</v>
      </c>
      <c r="O37" s="132">
        <f t="shared" si="9"/>
        <v>0</v>
      </c>
      <c r="P37" s="28">
        <v>40000</v>
      </c>
    </row>
    <row r="38" spans="1:16" ht="15" customHeight="1" x14ac:dyDescent="0.25">
      <c r="A38" s="49"/>
      <c r="B38" s="58" t="s">
        <v>14</v>
      </c>
      <c r="C38" s="32" t="s">
        <v>27</v>
      </c>
      <c r="D38" s="129"/>
      <c r="E38" s="55"/>
      <c r="F38" s="53"/>
      <c r="G38" s="53"/>
      <c r="H38" s="53"/>
      <c r="I38" s="53"/>
      <c r="J38" s="119"/>
      <c r="K38" s="119"/>
      <c r="L38" s="116">
        <f t="shared" si="6"/>
        <v>0</v>
      </c>
      <c r="M38" s="117">
        <f t="shared" si="7"/>
        <v>0</v>
      </c>
      <c r="N38" s="117">
        <f t="shared" si="8"/>
        <v>0</v>
      </c>
      <c r="O38" s="117">
        <f t="shared" si="9"/>
        <v>0</v>
      </c>
      <c r="P38" s="28">
        <v>25000</v>
      </c>
    </row>
    <row r="39" spans="1:16" ht="15" customHeight="1" x14ac:dyDescent="0.25">
      <c r="A39" s="49"/>
      <c r="B39" s="58" t="s">
        <v>14</v>
      </c>
      <c r="C39" s="59" t="s">
        <v>28</v>
      </c>
      <c r="D39" s="129"/>
      <c r="E39" s="55"/>
      <c r="F39" s="53"/>
      <c r="G39" s="53"/>
      <c r="H39" s="53"/>
      <c r="I39" s="53"/>
      <c r="J39" s="119"/>
      <c r="K39" s="119"/>
      <c r="L39" s="116">
        <f t="shared" si="6"/>
        <v>0</v>
      </c>
      <c r="M39" s="117">
        <f t="shared" si="7"/>
        <v>0</v>
      </c>
      <c r="N39" s="117">
        <f t="shared" si="8"/>
        <v>0</v>
      </c>
      <c r="O39" s="117">
        <f t="shared" si="9"/>
        <v>0</v>
      </c>
      <c r="P39" s="28">
        <v>40000</v>
      </c>
    </row>
    <row r="40" spans="1:16" ht="15" customHeight="1" x14ac:dyDescent="0.25">
      <c r="A40" s="49"/>
      <c r="B40" s="58" t="s">
        <v>14</v>
      </c>
      <c r="C40" s="32" t="s">
        <v>29</v>
      </c>
      <c r="D40" s="129"/>
      <c r="E40" s="55"/>
      <c r="F40" s="53"/>
      <c r="G40" s="53"/>
      <c r="H40" s="53"/>
      <c r="I40" s="53"/>
      <c r="J40" s="119"/>
      <c r="K40" s="119"/>
      <c r="L40" s="116">
        <f t="shared" si="6"/>
        <v>0</v>
      </c>
      <c r="M40" s="117">
        <f t="shared" si="7"/>
        <v>0</v>
      </c>
      <c r="N40" s="117">
        <f t="shared" si="8"/>
        <v>0</v>
      </c>
      <c r="O40" s="117">
        <f t="shared" si="9"/>
        <v>0</v>
      </c>
      <c r="P40" s="28">
        <v>32000</v>
      </c>
    </row>
    <row r="41" spans="1:16" ht="15" customHeight="1" x14ac:dyDescent="0.25">
      <c r="A41" s="49"/>
      <c r="B41" s="58" t="s">
        <v>14</v>
      </c>
      <c r="C41" s="32" t="s">
        <v>30</v>
      </c>
      <c r="D41" s="129"/>
      <c r="E41" s="55"/>
      <c r="F41" s="53"/>
      <c r="G41" s="53"/>
      <c r="H41" s="53"/>
      <c r="I41" s="53"/>
      <c r="J41" s="119"/>
      <c r="K41" s="119"/>
      <c r="L41" s="116">
        <f t="shared" si="6"/>
        <v>0</v>
      </c>
      <c r="M41" s="117">
        <f t="shared" si="7"/>
        <v>0</v>
      </c>
      <c r="N41" s="117">
        <f t="shared" si="8"/>
        <v>0</v>
      </c>
      <c r="O41" s="117">
        <f t="shared" si="9"/>
        <v>0</v>
      </c>
      <c r="P41" s="28">
        <v>40000</v>
      </c>
    </row>
    <row r="42" spans="1:16" ht="15" customHeight="1" x14ac:dyDescent="0.25">
      <c r="A42" s="49"/>
      <c r="B42" s="58" t="s">
        <v>14</v>
      </c>
      <c r="C42" s="32" t="s">
        <v>31</v>
      </c>
      <c r="D42" s="129"/>
      <c r="E42" s="55"/>
      <c r="F42" s="53"/>
      <c r="G42" s="53"/>
      <c r="H42" s="53"/>
      <c r="I42" s="53"/>
      <c r="J42" s="119"/>
      <c r="K42" s="119"/>
      <c r="L42" s="116">
        <f t="shared" si="6"/>
        <v>0</v>
      </c>
      <c r="M42" s="117">
        <f t="shared" si="7"/>
        <v>0</v>
      </c>
      <c r="N42" s="117">
        <f t="shared" si="8"/>
        <v>0</v>
      </c>
      <c r="O42" s="117">
        <f t="shared" si="9"/>
        <v>0</v>
      </c>
      <c r="P42" s="28">
        <v>40000</v>
      </c>
    </row>
    <row r="43" spans="1:16" ht="15" customHeight="1" x14ac:dyDescent="0.25">
      <c r="A43" s="49"/>
      <c r="B43" s="58" t="s">
        <v>14</v>
      </c>
      <c r="C43" s="32" t="s">
        <v>32</v>
      </c>
      <c r="D43" s="129"/>
      <c r="E43" s="55"/>
      <c r="F43" s="53"/>
      <c r="G43" s="53"/>
      <c r="H43" s="53"/>
      <c r="I43" s="53"/>
      <c r="J43" s="119"/>
      <c r="K43" s="119"/>
      <c r="L43" s="116">
        <f t="shared" si="6"/>
        <v>0</v>
      </c>
      <c r="M43" s="117">
        <f t="shared" si="7"/>
        <v>0</v>
      </c>
      <c r="N43" s="117">
        <f t="shared" si="8"/>
        <v>0</v>
      </c>
      <c r="O43" s="117">
        <f t="shared" si="9"/>
        <v>0</v>
      </c>
      <c r="P43" s="28">
        <v>40000</v>
      </c>
    </row>
    <row r="44" spans="1:16" ht="15" customHeight="1" x14ac:dyDescent="0.25">
      <c r="A44" s="49"/>
      <c r="B44" s="58" t="s">
        <v>14</v>
      </c>
      <c r="C44" s="32" t="s">
        <v>33</v>
      </c>
      <c r="D44" s="129"/>
      <c r="E44" s="55"/>
      <c r="F44" s="53"/>
      <c r="G44" s="53"/>
      <c r="H44" s="53"/>
      <c r="I44" s="53"/>
      <c r="J44" s="119"/>
      <c r="K44" s="119"/>
      <c r="L44" s="116">
        <f t="shared" si="6"/>
        <v>0</v>
      </c>
      <c r="M44" s="117">
        <f t="shared" si="7"/>
        <v>0</v>
      </c>
      <c r="N44" s="117">
        <f t="shared" si="8"/>
        <v>0</v>
      </c>
      <c r="O44" s="117">
        <f t="shared" si="9"/>
        <v>0</v>
      </c>
      <c r="P44" s="28">
        <v>40000</v>
      </c>
    </row>
    <row r="45" spans="1:16" ht="15" customHeight="1" x14ac:dyDescent="0.25">
      <c r="A45" s="49"/>
      <c r="B45" s="58" t="s">
        <v>14</v>
      </c>
      <c r="C45" s="32" t="s">
        <v>34</v>
      </c>
      <c r="D45" s="129"/>
      <c r="E45" s="55"/>
      <c r="F45" s="53"/>
      <c r="G45" s="53"/>
      <c r="H45" s="53"/>
      <c r="I45" s="53"/>
      <c r="J45" s="119"/>
      <c r="K45" s="119"/>
      <c r="L45" s="116">
        <f t="shared" si="6"/>
        <v>0</v>
      </c>
      <c r="M45" s="117">
        <f t="shared" si="7"/>
        <v>0</v>
      </c>
      <c r="N45" s="117">
        <f t="shared" si="8"/>
        <v>0</v>
      </c>
      <c r="O45" s="117">
        <f t="shared" si="9"/>
        <v>0</v>
      </c>
      <c r="P45" s="28">
        <v>40000</v>
      </c>
    </row>
    <row r="46" spans="1:16" ht="15" customHeight="1" x14ac:dyDescent="0.25">
      <c r="A46" s="49"/>
      <c r="B46" s="58" t="s">
        <v>14</v>
      </c>
      <c r="C46" s="32" t="s">
        <v>35</v>
      </c>
      <c r="D46" s="129"/>
      <c r="E46" s="55"/>
      <c r="F46" s="53"/>
      <c r="G46" s="53"/>
      <c r="H46" s="53"/>
      <c r="I46" s="53"/>
      <c r="J46" s="119"/>
      <c r="K46" s="119"/>
      <c r="L46" s="116">
        <f t="shared" si="6"/>
        <v>0</v>
      </c>
      <c r="M46" s="117">
        <f t="shared" si="7"/>
        <v>0</v>
      </c>
      <c r="N46" s="117">
        <f t="shared" si="8"/>
        <v>0</v>
      </c>
      <c r="O46" s="117">
        <f t="shared" si="9"/>
        <v>0</v>
      </c>
      <c r="P46" s="28">
        <v>40000</v>
      </c>
    </row>
    <row r="47" spans="1:16" ht="15" customHeight="1" x14ac:dyDescent="0.25">
      <c r="A47" s="49"/>
      <c r="B47" s="58" t="s">
        <v>14</v>
      </c>
      <c r="C47" s="63" t="s">
        <v>67</v>
      </c>
      <c r="D47" s="129"/>
      <c r="E47" s="55"/>
      <c r="F47" s="53"/>
      <c r="G47" s="53"/>
      <c r="H47" s="53"/>
      <c r="I47" s="53"/>
      <c r="J47" s="119"/>
      <c r="K47" s="119"/>
      <c r="L47" s="116">
        <f t="shared" ref="L47:L57" si="12">ROUND(SUM(E47:K47)*0.25,2)</f>
        <v>0</v>
      </c>
      <c r="M47" s="117">
        <f t="shared" si="7"/>
        <v>0</v>
      </c>
      <c r="N47" s="117">
        <f t="shared" si="8"/>
        <v>0</v>
      </c>
      <c r="O47" s="117">
        <f t="shared" si="9"/>
        <v>0</v>
      </c>
      <c r="P47" s="28">
        <v>25000</v>
      </c>
    </row>
    <row r="48" spans="1:16" ht="15" customHeight="1" x14ac:dyDescent="0.25">
      <c r="A48" s="49"/>
      <c r="B48" s="58" t="s">
        <v>14</v>
      </c>
      <c r="C48" s="63" t="s">
        <v>68</v>
      </c>
      <c r="D48" s="129"/>
      <c r="E48" s="55"/>
      <c r="F48" s="53"/>
      <c r="G48" s="53"/>
      <c r="H48" s="53"/>
      <c r="I48" s="53"/>
      <c r="J48" s="119"/>
      <c r="K48" s="119"/>
      <c r="L48" s="116">
        <f t="shared" si="12"/>
        <v>0</v>
      </c>
      <c r="M48" s="117">
        <f t="shared" si="7"/>
        <v>0</v>
      </c>
      <c r="N48" s="117">
        <f t="shared" si="8"/>
        <v>0</v>
      </c>
      <c r="O48" s="117">
        <f t="shared" si="9"/>
        <v>0</v>
      </c>
      <c r="P48" s="28">
        <v>25000</v>
      </c>
    </row>
    <row r="49" spans="1:16" ht="15" customHeight="1" x14ac:dyDescent="0.25">
      <c r="A49" s="49"/>
      <c r="B49" s="58" t="s">
        <v>14</v>
      </c>
      <c r="C49" s="63" t="s">
        <v>69</v>
      </c>
      <c r="D49" s="129"/>
      <c r="E49" s="55"/>
      <c r="F49" s="53"/>
      <c r="G49" s="53"/>
      <c r="H49" s="53"/>
      <c r="I49" s="53"/>
      <c r="J49" s="119"/>
      <c r="K49" s="119"/>
      <c r="L49" s="116">
        <f t="shared" si="12"/>
        <v>0</v>
      </c>
      <c r="M49" s="117">
        <f t="shared" si="7"/>
        <v>0</v>
      </c>
      <c r="N49" s="117">
        <f t="shared" si="8"/>
        <v>0</v>
      </c>
      <c r="O49" s="117">
        <f t="shared" si="9"/>
        <v>0</v>
      </c>
      <c r="P49" s="28">
        <v>25000</v>
      </c>
    </row>
    <row r="50" spans="1:16" ht="15" customHeight="1" x14ac:dyDescent="0.2">
      <c r="A50" s="49"/>
      <c r="B50" s="58" t="s">
        <v>14</v>
      </c>
      <c r="C50" s="64" t="s">
        <v>70</v>
      </c>
      <c r="D50" s="129"/>
      <c r="E50" s="55"/>
      <c r="F50" s="53"/>
      <c r="G50" s="53"/>
      <c r="H50" s="53"/>
      <c r="I50" s="53"/>
      <c r="J50" s="119"/>
      <c r="K50" s="119"/>
      <c r="L50" s="116">
        <f t="shared" si="12"/>
        <v>0</v>
      </c>
      <c r="M50" s="117">
        <f t="shared" si="7"/>
        <v>0</v>
      </c>
      <c r="N50" s="117">
        <f t="shared" si="8"/>
        <v>0</v>
      </c>
      <c r="O50" s="117">
        <f t="shared" si="9"/>
        <v>0</v>
      </c>
      <c r="P50" s="28">
        <v>25000</v>
      </c>
    </row>
    <row r="51" spans="1:16" ht="15" customHeight="1" x14ac:dyDescent="0.25">
      <c r="A51" s="49"/>
      <c r="B51" s="58" t="s">
        <v>14</v>
      </c>
      <c r="C51" s="63" t="s">
        <v>71</v>
      </c>
      <c r="D51" s="129"/>
      <c r="E51" s="55"/>
      <c r="F51" s="53"/>
      <c r="G51" s="53"/>
      <c r="H51" s="53"/>
      <c r="I51" s="53"/>
      <c r="J51" s="119"/>
      <c r="K51" s="119"/>
      <c r="L51" s="116">
        <f t="shared" si="12"/>
        <v>0</v>
      </c>
      <c r="M51" s="117">
        <f t="shared" si="7"/>
        <v>0</v>
      </c>
      <c r="N51" s="117">
        <f t="shared" si="8"/>
        <v>0</v>
      </c>
      <c r="O51" s="117">
        <f t="shared" si="9"/>
        <v>0</v>
      </c>
      <c r="P51" s="28">
        <v>25000</v>
      </c>
    </row>
    <row r="52" spans="1:16" ht="15" customHeight="1" x14ac:dyDescent="0.25">
      <c r="A52" s="49"/>
      <c r="B52" s="58" t="s">
        <v>15</v>
      </c>
      <c r="C52" s="63" t="s">
        <v>72</v>
      </c>
      <c r="D52" s="129"/>
      <c r="E52" s="55"/>
      <c r="F52" s="53"/>
      <c r="G52" s="53"/>
      <c r="H52" s="53"/>
      <c r="I52" s="53"/>
      <c r="J52" s="119"/>
      <c r="K52" s="119"/>
      <c r="L52" s="116">
        <f t="shared" si="12"/>
        <v>0</v>
      </c>
      <c r="M52" s="117">
        <f t="shared" si="7"/>
        <v>0</v>
      </c>
      <c r="N52" s="117">
        <f t="shared" si="8"/>
        <v>0</v>
      </c>
      <c r="O52" s="117">
        <f t="shared" si="9"/>
        <v>0</v>
      </c>
      <c r="P52" s="28">
        <v>25000</v>
      </c>
    </row>
    <row r="53" spans="1:16" ht="15" customHeight="1" x14ac:dyDescent="0.2">
      <c r="A53" s="49"/>
      <c r="B53" s="58" t="s">
        <v>15</v>
      </c>
      <c r="C53" s="65" t="s">
        <v>73</v>
      </c>
      <c r="D53" s="129"/>
      <c r="E53" s="55"/>
      <c r="F53" s="53"/>
      <c r="G53" s="53"/>
      <c r="H53" s="53"/>
      <c r="I53" s="53"/>
      <c r="J53" s="119"/>
      <c r="K53" s="119"/>
      <c r="L53" s="116">
        <f t="shared" si="12"/>
        <v>0</v>
      </c>
      <c r="M53" s="117">
        <f t="shared" si="7"/>
        <v>0</v>
      </c>
      <c r="N53" s="117">
        <f t="shared" si="8"/>
        <v>0</v>
      </c>
      <c r="O53" s="117">
        <f t="shared" si="9"/>
        <v>0</v>
      </c>
      <c r="P53" s="28">
        <v>25000</v>
      </c>
    </row>
    <row r="54" spans="1:16" ht="15" customHeight="1" x14ac:dyDescent="0.2">
      <c r="A54" s="49"/>
      <c r="B54" s="58" t="s">
        <v>15</v>
      </c>
      <c r="C54" s="65" t="s">
        <v>74</v>
      </c>
      <c r="D54" s="129"/>
      <c r="E54" s="55"/>
      <c r="F54" s="53"/>
      <c r="G54" s="53"/>
      <c r="H54" s="53"/>
      <c r="I54" s="53"/>
      <c r="J54" s="119"/>
      <c r="K54" s="119"/>
      <c r="L54" s="116">
        <f t="shared" si="12"/>
        <v>0</v>
      </c>
      <c r="M54" s="117">
        <f t="shared" si="7"/>
        <v>0</v>
      </c>
      <c r="N54" s="117">
        <f t="shared" si="8"/>
        <v>0</v>
      </c>
      <c r="O54" s="117">
        <f t="shared" si="9"/>
        <v>0</v>
      </c>
      <c r="P54" s="28">
        <v>25000</v>
      </c>
    </row>
    <row r="55" spans="1:16" ht="15" customHeight="1" x14ac:dyDescent="0.2">
      <c r="A55" s="49"/>
      <c r="B55" s="58" t="s">
        <v>15</v>
      </c>
      <c r="C55" s="64" t="s">
        <v>75</v>
      </c>
      <c r="D55" s="129"/>
      <c r="E55" s="55"/>
      <c r="F55" s="53"/>
      <c r="G55" s="53"/>
      <c r="H55" s="53"/>
      <c r="I55" s="53"/>
      <c r="J55" s="119"/>
      <c r="K55" s="119"/>
      <c r="L55" s="116">
        <f t="shared" si="12"/>
        <v>0</v>
      </c>
      <c r="M55" s="117">
        <f t="shared" si="7"/>
        <v>0</v>
      </c>
      <c r="N55" s="117">
        <f t="shared" si="8"/>
        <v>0</v>
      </c>
      <c r="O55" s="117">
        <f t="shared" si="9"/>
        <v>0</v>
      </c>
      <c r="P55" s="28">
        <v>25000</v>
      </c>
    </row>
    <row r="56" spans="1:16" ht="30" customHeight="1" x14ac:dyDescent="0.2">
      <c r="A56" s="49"/>
      <c r="B56" s="58" t="s">
        <v>15</v>
      </c>
      <c r="C56" s="64" t="s">
        <v>76</v>
      </c>
      <c r="D56" s="129"/>
      <c r="E56" s="55"/>
      <c r="F56" s="53"/>
      <c r="G56" s="53"/>
      <c r="H56" s="53"/>
      <c r="I56" s="53"/>
      <c r="J56" s="119"/>
      <c r="K56" s="119"/>
      <c r="L56" s="116">
        <f t="shared" si="12"/>
        <v>0</v>
      </c>
      <c r="M56" s="117">
        <f t="shared" si="7"/>
        <v>0</v>
      </c>
      <c r="N56" s="117">
        <f t="shared" si="8"/>
        <v>0</v>
      </c>
      <c r="O56" s="117">
        <f t="shared" si="9"/>
        <v>0</v>
      </c>
      <c r="P56" s="28">
        <v>30000</v>
      </c>
    </row>
    <row r="57" spans="1:16" ht="15" customHeight="1" x14ac:dyDescent="0.25">
      <c r="A57" s="49"/>
      <c r="B57" s="58" t="s">
        <v>15</v>
      </c>
      <c r="C57" s="32" t="s">
        <v>36</v>
      </c>
      <c r="D57" s="129"/>
      <c r="E57" s="55"/>
      <c r="F57" s="53"/>
      <c r="G57" s="53"/>
      <c r="H57" s="53"/>
      <c r="I57" s="53"/>
      <c r="J57" s="119"/>
      <c r="K57" s="119"/>
      <c r="L57" s="116">
        <f t="shared" si="12"/>
        <v>0</v>
      </c>
      <c r="M57" s="117">
        <f t="shared" si="7"/>
        <v>0</v>
      </c>
      <c r="N57" s="117">
        <f t="shared" si="8"/>
        <v>0</v>
      </c>
      <c r="O57" s="117">
        <f t="shared" si="9"/>
        <v>0</v>
      </c>
      <c r="P57" s="28">
        <v>40000</v>
      </c>
    </row>
    <row r="58" spans="1:16" ht="15" customHeight="1" x14ac:dyDescent="0.25">
      <c r="A58" s="49"/>
      <c r="B58" s="58" t="s">
        <v>15</v>
      </c>
      <c r="C58" s="32" t="s">
        <v>37</v>
      </c>
      <c r="D58" s="129"/>
      <c r="E58" s="55"/>
      <c r="F58" s="53"/>
      <c r="G58" s="53"/>
      <c r="H58" s="53"/>
      <c r="I58" s="53"/>
      <c r="J58" s="119"/>
      <c r="K58" s="119"/>
      <c r="L58" s="116">
        <f t="shared" si="6"/>
        <v>0</v>
      </c>
      <c r="M58" s="117">
        <f t="shared" si="7"/>
        <v>0</v>
      </c>
      <c r="N58" s="117">
        <f t="shared" si="8"/>
        <v>0</v>
      </c>
      <c r="O58" s="117">
        <f t="shared" si="9"/>
        <v>0</v>
      </c>
      <c r="P58" s="28">
        <v>32000</v>
      </c>
    </row>
    <row r="59" spans="1:16" ht="15" customHeight="1" x14ac:dyDescent="0.25">
      <c r="A59" s="49"/>
      <c r="B59" s="58" t="s">
        <v>15</v>
      </c>
      <c r="C59" s="32" t="s">
        <v>38</v>
      </c>
      <c r="D59" s="129"/>
      <c r="E59" s="55"/>
      <c r="F59" s="53"/>
      <c r="G59" s="53"/>
      <c r="H59" s="53"/>
      <c r="I59" s="53"/>
      <c r="J59" s="119"/>
      <c r="K59" s="119"/>
      <c r="L59" s="116">
        <f t="shared" si="6"/>
        <v>0</v>
      </c>
      <c r="M59" s="117">
        <f t="shared" si="7"/>
        <v>0</v>
      </c>
      <c r="N59" s="117">
        <f t="shared" si="8"/>
        <v>0</v>
      </c>
      <c r="O59" s="117">
        <f t="shared" si="9"/>
        <v>0</v>
      </c>
      <c r="P59" s="28">
        <v>32000</v>
      </c>
    </row>
    <row r="60" spans="1:16" ht="15" customHeight="1" x14ac:dyDescent="0.25">
      <c r="A60" s="49"/>
      <c r="B60" s="58" t="s">
        <v>15</v>
      </c>
      <c r="C60" s="32" t="s">
        <v>39</v>
      </c>
      <c r="D60" s="129"/>
      <c r="E60" s="55"/>
      <c r="F60" s="53"/>
      <c r="G60" s="53"/>
      <c r="H60" s="53"/>
      <c r="I60" s="53"/>
      <c r="J60" s="119"/>
      <c r="K60" s="119"/>
      <c r="L60" s="116">
        <f t="shared" si="6"/>
        <v>0</v>
      </c>
      <c r="M60" s="117">
        <f t="shared" si="7"/>
        <v>0</v>
      </c>
      <c r="N60" s="117">
        <f t="shared" si="8"/>
        <v>0</v>
      </c>
      <c r="O60" s="117">
        <f t="shared" si="9"/>
        <v>0</v>
      </c>
      <c r="P60" s="28">
        <v>40000</v>
      </c>
    </row>
    <row r="61" spans="1:16" ht="15" customHeight="1" x14ac:dyDescent="0.25">
      <c r="A61" s="49"/>
      <c r="B61" s="58" t="s">
        <v>15</v>
      </c>
      <c r="C61" s="32" t="s">
        <v>40</v>
      </c>
      <c r="D61" s="129"/>
      <c r="E61" s="55"/>
      <c r="F61" s="53"/>
      <c r="G61" s="53"/>
      <c r="H61" s="53"/>
      <c r="I61" s="53"/>
      <c r="J61" s="119"/>
      <c r="K61" s="119"/>
      <c r="L61" s="116">
        <f t="shared" si="6"/>
        <v>0</v>
      </c>
      <c r="M61" s="117">
        <f t="shared" si="7"/>
        <v>0</v>
      </c>
      <c r="N61" s="117">
        <f t="shared" si="8"/>
        <v>0</v>
      </c>
      <c r="O61" s="117">
        <f t="shared" si="9"/>
        <v>0</v>
      </c>
      <c r="P61" s="28">
        <v>40000</v>
      </c>
    </row>
    <row r="62" spans="1:16" ht="15" customHeight="1" x14ac:dyDescent="0.25">
      <c r="A62" s="49"/>
      <c r="B62" s="58" t="s">
        <v>15</v>
      </c>
      <c r="C62" s="32" t="s">
        <v>41</v>
      </c>
      <c r="D62" s="129"/>
      <c r="E62" s="55"/>
      <c r="F62" s="53"/>
      <c r="G62" s="53"/>
      <c r="H62" s="53"/>
      <c r="I62" s="53"/>
      <c r="J62" s="119"/>
      <c r="K62" s="119"/>
      <c r="L62" s="116">
        <f t="shared" si="6"/>
        <v>0</v>
      </c>
      <c r="M62" s="117">
        <f t="shared" si="7"/>
        <v>0</v>
      </c>
      <c r="N62" s="117">
        <f t="shared" si="8"/>
        <v>0</v>
      </c>
      <c r="O62" s="117">
        <f t="shared" si="9"/>
        <v>0</v>
      </c>
      <c r="P62" s="28">
        <v>32000</v>
      </c>
    </row>
    <row r="63" spans="1:16" ht="15" customHeight="1" x14ac:dyDescent="0.25">
      <c r="A63" s="49"/>
      <c r="B63" s="34" t="s">
        <v>15</v>
      </c>
      <c r="C63" s="35" t="s">
        <v>45</v>
      </c>
      <c r="D63" s="129"/>
      <c r="E63" s="55"/>
      <c r="F63" s="53"/>
      <c r="G63" s="53"/>
      <c r="H63" s="53"/>
      <c r="I63" s="53"/>
      <c r="J63" s="119"/>
      <c r="K63" s="119"/>
      <c r="L63" s="116">
        <f t="shared" si="6"/>
        <v>0</v>
      </c>
      <c r="M63" s="117">
        <f t="shared" si="7"/>
        <v>0</v>
      </c>
      <c r="N63" s="117">
        <f t="shared" si="8"/>
        <v>0</v>
      </c>
      <c r="O63" s="117">
        <f t="shared" si="9"/>
        <v>0</v>
      </c>
      <c r="P63" s="33">
        <v>32000</v>
      </c>
    </row>
    <row r="64" spans="1:16" ht="17.25" customHeight="1" x14ac:dyDescent="0.2">
      <c r="A64" s="49"/>
      <c r="B64" s="26" t="s">
        <v>15</v>
      </c>
      <c r="C64" s="30" t="s">
        <v>43</v>
      </c>
      <c r="D64" s="129"/>
      <c r="E64" s="55"/>
      <c r="F64" s="53"/>
      <c r="G64" s="53"/>
      <c r="H64" s="53"/>
      <c r="I64" s="53"/>
      <c r="J64" s="119"/>
      <c r="K64" s="119"/>
      <c r="L64" s="116">
        <f t="shared" si="6"/>
        <v>0</v>
      </c>
      <c r="M64" s="117">
        <f t="shared" si="7"/>
        <v>0</v>
      </c>
      <c r="N64" s="117">
        <f t="shared" si="8"/>
        <v>0</v>
      </c>
      <c r="O64" s="117">
        <f t="shared" si="9"/>
        <v>0</v>
      </c>
      <c r="P64" s="33">
        <v>32000</v>
      </c>
    </row>
    <row r="65" spans="1:19" ht="17.25" customHeight="1" x14ac:dyDescent="0.2">
      <c r="A65" s="49"/>
      <c r="B65" s="26" t="s">
        <v>15</v>
      </c>
      <c r="C65" s="30" t="s">
        <v>44</v>
      </c>
      <c r="D65" s="112"/>
      <c r="E65" s="31"/>
      <c r="F65" s="53"/>
      <c r="G65" s="53"/>
      <c r="H65" s="53"/>
      <c r="I65" s="53"/>
      <c r="J65" s="119"/>
      <c r="K65" s="119"/>
      <c r="L65" s="116">
        <f t="shared" si="6"/>
        <v>0</v>
      </c>
      <c r="M65" s="117">
        <f t="shared" si="7"/>
        <v>0</v>
      </c>
      <c r="N65" s="117">
        <f t="shared" si="8"/>
        <v>0</v>
      </c>
      <c r="O65" s="117">
        <f t="shared" si="9"/>
        <v>0</v>
      </c>
      <c r="P65" s="33">
        <v>34000</v>
      </c>
    </row>
    <row r="66" spans="1:19" ht="17.25" customHeight="1" x14ac:dyDescent="0.2">
      <c r="A66" s="49"/>
      <c r="B66" s="26" t="s">
        <v>15</v>
      </c>
      <c r="C66" s="30" t="s">
        <v>46</v>
      </c>
      <c r="D66" s="112"/>
      <c r="E66" s="31"/>
      <c r="F66" s="53"/>
      <c r="G66" s="53"/>
      <c r="H66" s="53"/>
      <c r="I66" s="53"/>
      <c r="J66" s="119"/>
      <c r="K66" s="119"/>
      <c r="L66" s="116">
        <f t="shared" si="6"/>
        <v>0</v>
      </c>
      <c r="M66" s="117">
        <f t="shared" si="7"/>
        <v>0</v>
      </c>
      <c r="N66" s="117">
        <f t="shared" si="8"/>
        <v>0</v>
      </c>
      <c r="O66" s="117">
        <f t="shared" si="9"/>
        <v>0</v>
      </c>
      <c r="P66" s="33">
        <v>32000</v>
      </c>
    </row>
    <row r="67" spans="1:19" ht="17.25" customHeight="1" thickBot="1" x14ac:dyDescent="0.3">
      <c r="A67" s="49"/>
      <c r="B67" s="34" t="s">
        <v>15</v>
      </c>
      <c r="C67" s="62" t="s">
        <v>47</v>
      </c>
      <c r="D67" s="122"/>
      <c r="E67" s="121"/>
      <c r="F67" s="3" t="e">
        <f>ROUND(E67/D67/164.9*(0.35*243.33+14*24/12),2)</f>
        <v>#DIV/0!</v>
      </c>
      <c r="G67" s="123"/>
      <c r="H67" s="123"/>
      <c r="I67" s="123"/>
      <c r="J67" s="124"/>
      <c r="K67" s="124"/>
      <c r="L67" s="125" t="e">
        <f t="shared" si="6"/>
        <v>#DIV/0!</v>
      </c>
      <c r="M67" s="126" t="e">
        <f t="shared" si="7"/>
        <v>#DIV/0!</v>
      </c>
      <c r="N67" s="126" t="e">
        <f t="shared" si="8"/>
        <v>#DIV/0!</v>
      </c>
      <c r="O67" s="126">
        <f t="shared" si="9"/>
        <v>0</v>
      </c>
      <c r="P67" s="38">
        <v>32000</v>
      </c>
    </row>
    <row r="68" spans="1:19" ht="17.25" customHeight="1" thickBot="1" x14ac:dyDescent="0.25">
      <c r="A68" s="39"/>
      <c r="B68" s="66"/>
      <c r="C68" s="67" t="s">
        <v>77</v>
      </c>
      <c r="D68" s="68">
        <f t="shared" ref="D68:O68" si="13">SUM(D29:D67)</f>
        <v>0</v>
      </c>
      <c r="E68" s="68">
        <f t="shared" si="13"/>
        <v>0</v>
      </c>
      <c r="F68" s="68" t="e">
        <f t="shared" si="13"/>
        <v>#DIV/0!</v>
      </c>
      <c r="G68" s="68">
        <f t="shared" si="13"/>
        <v>0</v>
      </c>
      <c r="H68" s="68">
        <f t="shared" si="13"/>
        <v>0</v>
      </c>
      <c r="I68" s="68">
        <f t="shared" si="13"/>
        <v>0</v>
      </c>
      <c r="J68" s="68">
        <f t="shared" si="13"/>
        <v>0</v>
      </c>
      <c r="K68" s="68">
        <f t="shared" si="13"/>
        <v>0</v>
      </c>
      <c r="L68" s="68" t="e">
        <f t="shared" si="13"/>
        <v>#DIV/0!</v>
      </c>
      <c r="M68" s="68" t="e">
        <f t="shared" si="13"/>
        <v>#DIV/0!</v>
      </c>
      <c r="N68" s="68" t="e">
        <f t="shared" si="13"/>
        <v>#DIV/0!</v>
      </c>
      <c r="O68" s="68">
        <f t="shared" si="13"/>
        <v>0</v>
      </c>
      <c r="P68" s="89"/>
    </row>
    <row r="69" spans="1:19" ht="15.75" thickBot="1" x14ac:dyDescent="0.25">
      <c r="A69" s="74"/>
      <c r="B69" s="70"/>
      <c r="C69" s="71" t="s">
        <v>78</v>
      </c>
      <c r="D69" s="72">
        <f t="shared" ref="D69:O69" si="14">D28+D68</f>
        <v>0</v>
      </c>
      <c r="E69" s="72">
        <f t="shared" si="14"/>
        <v>0</v>
      </c>
      <c r="F69" s="72" t="e">
        <f t="shared" si="14"/>
        <v>#DIV/0!</v>
      </c>
      <c r="G69" s="72">
        <f t="shared" si="14"/>
        <v>0</v>
      </c>
      <c r="H69" s="72">
        <f t="shared" si="14"/>
        <v>0</v>
      </c>
      <c r="I69" s="72">
        <f t="shared" si="14"/>
        <v>0</v>
      </c>
      <c r="J69" s="72">
        <f t="shared" si="14"/>
        <v>0</v>
      </c>
      <c r="K69" s="72">
        <f t="shared" si="14"/>
        <v>0</v>
      </c>
      <c r="L69" s="72" t="e">
        <f t="shared" si="14"/>
        <v>#DIV/0!</v>
      </c>
      <c r="M69" s="72" t="e">
        <f t="shared" si="14"/>
        <v>#DIV/0!</v>
      </c>
      <c r="N69" s="72" t="e">
        <f t="shared" si="14"/>
        <v>#DIV/0!</v>
      </c>
      <c r="O69" s="72">
        <f t="shared" si="14"/>
        <v>0</v>
      </c>
      <c r="P69" s="90"/>
      <c r="R69" s="138" t="s">
        <v>82</v>
      </c>
      <c r="S69" s="139"/>
    </row>
    <row r="70" spans="1:19" ht="18.75" x14ac:dyDescent="0.2">
      <c r="D70" s="106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87"/>
      <c r="R70" s="85">
        <v>211</v>
      </c>
      <c r="S70" s="85">
        <v>213</v>
      </c>
    </row>
    <row r="71" spans="1:19" x14ac:dyDescent="0.2">
      <c r="D71" s="106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87"/>
      <c r="R71" s="86">
        <f>ROUND(O69*12,2)</f>
        <v>0</v>
      </c>
      <c r="S71" s="86">
        <f>ROUND(R71*30.2%,2)</f>
        <v>0</v>
      </c>
    </row>
  </sheetData>
  <mergeCells count="13">
    <mergeCell ref="O14:O15"/>
    <mergeCell ref="P14:P15"/>
    <mergeCell ref="R69:S69"/>
    <mergeCell ref="A6:P6"/>
    <mergeCell ref="A7:J7"/>
    <mergeCell ref="A14:B14"/>
    <mergeCell ref="C14:C15"/>
    <mergeCell ref="D14:D15"/>
    <mergeCell ref="E14:E15"/>
    <mergeCell ref="F14:K14"/>
    <mergeCell ref="L14:L15"/>
    <mergeCell ref="M14:M15"/>
    <mergeCell ref="N14:N15"/>
  </mergeCell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topLeftCell="A47" zoomScale="80" zoomScaleNormal="80" zoomScaleSheetLayoutView="100" workbookViewId="0">
      <selection activeCell="F37" sqref="F37"/>
    </sheetView>
  </sheetViews>
  <sheetFormatPr defaultRowHeight="15" x14ac:dyDescent="0.25"/>
  <cols>
    <col min="1" max="1" width="12" style="60" customWidth="1"/>
    <col min="2" max="2" width="7" style="60" customWidth="1"/>
    <col min="3" max="3" width="42" style="9" customWidth="1"/>
    <col min="4" max="4" width="11.83203125" style="9" customWidth="1"/>
    <col min="5" max="5" width="12.5" style="61" customWidth="1"/>
    <col min="6" max="6" width="12.1640625" style="1" customWidth="1"/>
    <col min="7" max="7" width="15.5" style="1" customWidth="1"/>
    <col min="8" max="8" width="13.83203125" style="1" customWidth="1"/>
    <col min="9" max="9" width="15" style="1" customWidth="1"/>
    <col min="10" max="10" width="13.6640625" style="1" customWidth="1"/>
    <col min="11" max="12" width="14.1640625" style="1" customWidth="1"/>
    <col min="13" max="16" width="16.83203125" style="1" customWidth="1"/>
    <col min="17" max="17" width="9.33203125" style="9"/>
    <col min="18" max="19" width="17.6640625" style="9" customWidth="1"/>
    <col min="20" max="16384" width="9.33203125" style="9"/>
  </cols>
  <sheetData>
    <row r="1" spans="1:17" ht="12" customHeight="1" x14ac:dyDescent="0.25">
      <c r="A1" s="5"/>
      <c r="B1" s="6"/>
      <c r="C1" s="4"/>
      <c r="D1" s="7"/>
      <c r="E1" s="8"/>
    </row>
    <row r="2" spans="1:17" ht="12" customHeight="1" x14ac:dyDescent="0.25">
      <c r="A2" s="5"/>
      <c r="B2" s="6"/>
      <c r="C2" s="4"/>
      <c r="D2" s="7"/>
      <c r="E2" s="8"/>
    </row>
    <row r="3" spans="1:17" ht="12" customHeight="1" x14ac:dyDescent="0.25">
      <c r="A3" s="5"/>
      <c r="B3" s="6"/>
      <c r="C3" s="4"/>
      <c r="D3" s="7"/>
      <c r="E3" s="8"/>
      <c r="K3" s="2"/>
      <c r="L3" s="2"/>
      <c r="M3" s="2"/>
      <c r="N3" s="2"/>
    </row>
    <row r="4" spans="1:17" ht="12" customHeight="1" x14ac:dyDescent="0.25">
      <c r="A4" s="5"/>
      <c r="B4" s="6"/>
      <c r="C4" s="4"/>
      <c r="D4" s="7"/>
      <c r="E4" s="8"/>
      <c r="K4" s="2"/>
      <c r="L4" s="2"/>
      <c r="M4" s="2"/>
      <c r="N4" s="2"/>
    </row>
    <row r="5" spans="1:17" ht="12" customHeight="1" x14ac:dyDescent="0.25">
      <c r="A5" s="5"/>
      <c r="B5" s="6"/>
      <c r="C5" s="4"/>
      <c r="D5" s="7"/>
      <c r="E5" s="8"/>
    </row>
    <row r="6" spans="1:17" ht="39" customHeight="1" x14ac:dyDescent="0.2">
      <c r="A6" s="137" t="s">
        <v>66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</row>
    <row r="7" spans="1:17" ht="14.25" customHeight="1" x14ac:dyDescent="0.25">
      <c r="A7" s="140" t="s">
        <v>2</v>
      </c>
      <c r="B7" s="140"/>
      <c r="C7" s="140"/>
      <c r="D7" s="140"/>
      <c r="E7" s="140"/>
      <c r="F7" s="140"/>
      <c r="G7" s="140"/>
      <c r="H7" s="140"/>
      <c r="I7" s="140"/>
      <c r="J7" s="140"/>
      <c r="K7" s="9"/>
      <c r="L7" s="10"/>
      <c r="M7" s="10"/>
      <c r="N7" s="10"/>
      <c r="O7" s="10"/>
      <c r="P7" s="10"/>
    </row>
    <row r="8" spans="1:17" s="4" customFormat="1" ht="15" customHeight="1" x14ac:dyDescent="0.25">
      <c r="A8" s="11"/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"/>
    </row>
    <row r="9" spans="1:17" s="4" customFormat="1" ht="15" customHeight="1" x14ac:dyDescent="0.25">
      <c r="A9" s="11"/>
      <c r="B9" s="12"/>
      <c r="C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"/>
    </row>
    <row r="10" spans="1:17" s="4" customFormat="1" ht="15" customHeight="1" x14ac:dyDescent="0.25">
      <c r="A10" s="11"/>
      <c r="B10" s="12"/>
      <c r="C10" s="11" t="s">
        <v>55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3"/>
      <c r="Q10" s="1"/>
    </row>
    <row r="11" spans="1:17" s="4" customFormat="1" ht="15" customHeight="1" x14ac:dyDescent="0.25">
      <c r="A11" s="11"/>
      <c r="C11" s="1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"/>
    </row>
    <row r="12" spans="1:17" s="4" customFormat="1" ht="15" customHeight="1" x14ac:dyDescent="0.25">
      <c r="A12" s="11"/>
      <c r="B12" s="12"/>
      <c r="C12" s="12" t="s">
        <v>56</v>
      </c>
      <c r="D12" s="13"/>
      <c r="E12" s="13"/>
      <c r="G12" s="13"/>
      <c r="H12" s="13"/>
      <c r="I12" s="13" t="s">
        <v>3</v>
      </c>
      <c r="J12" s="13"/>
      <c r="K12" s="15">
        <f>D69</f>
        <v>0</v>
      </c>
      <c r="L12" s="15"/>
      <c r="M12" s="13"/>
      <c r="N12" s="13" t="s">
        <v>4</v>
      </c>
      <c r="O12" s="1"/>
      <c r="P12" s="13"/>
      <c r="Q12" s="1"/>
    </row>
    <row r="13" spans="1:17" ht="12" customHeight="1" thickBot="1" x14ac:dyDescent="0.3">
      <c r="A13" s="16"/>
      <c r="B13" s="6"/>
      <c r="C13" s="12"/>
      <c r="D13" s="12"/>
      <c r="E13" s="17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7" ht="27.75" customHeight="1" x14ac:dyDescent="0.2">
      <c r="A14" s="141" t="s">
        <v>1</v>
      </c>
      <c r="B14" s="142"/>
      <c r="C14" s="143" t="s">
        <v>5</v>
      </c>
      <c r="D14" s="145" t="s">
        <v>6</v>
      </c>
      <c r="E14" s="145" t="s">
        <v>7</v>
      </c>
      <c r="F14" s="147" t="s">
        <v>8</v>
      </c>
      <c r="G14" s="147"/>
      <c r="H14" s="147"/>
      <c r="I14" s="147"/>
      <c r="J14" s="147"/>
      <c r="K14" s="147"/>
      <c r="L14" s="147" t="s">
        <v>57</v>
      </c>
      <c r="M14" s="147" t="s">
        <v>58</v>
      </c>
      <c r="N14" s="147" t="s">
        <v>59</v>
      </c>
      <c r="O14" s="147" t="s">
        <v>60</v>
      </c>
      <c r="P14" s="149" t="s">
        <v>9</v>
      </c>
    </row>
    <row r="15" spans="1:17" ht="144" customHeight="1" thickBot="1" x14ac:dyDescent="0.25">
      <c r="A15" s="18" t="s">
        <v>0</v>
      </c>
      <c r="B15" s="19" t="s">
        <v>10</v>
      </c>
      <c r="C15" s="144"/>
      <c r="D15" s="146"/>
      <c r="E15" s="146"/>
      <c r="F15" s="75" t="s">
        <v>61</v>
      </c>
      <c r="G15" s="75" t="s">
        <v>62</v>
      </c>
      <c r="H15" s="75" t="s">
        <v>63</v>
      </c>
      <c r="I15" s="75" t="s">
        <v>64</v>
      </c>
      <c r="J15" s="75" t="s">
        <v>11</v>
      </c>
      <c r="K15" s="75" t="s">
        <v>65</v>
      </c>
      <c r="L15" s="148"/>
      <c r="M15" s="148"/>
      <c r="N15" s="148"/>
      <c r="O15" s="148"/>
      <c r="P15" s="150"/>
    </row>
    <row r="16" spans="1:17" ht="18.75" customHeight="1" x14ac:dyDescent="0.2">
      <c r="A16" s="25"/>
      <c r="B16" s="20" t="s">
        <v>12</v>
      </c>
      <c r="C16" s="21" t="s">
        <v>53</v>
      </c>
      <c r="D16" s="83"/>
      <c r="E16" s="93"/>
      <c r="F16" s="94"/>
      <c r="G16" s="94"/>
      <c r="H16" s="94"/>
      <c r="I16" s="94"/>
      <c r="J16" s="22"/>
      <c r="K16" s="22"/>
      <c r="L16" s="22">
        <f t="shared" ref="L16" si="0">ROUND(SUM(E16:K16)*0.25,2)</f>
        <v>0</v>
      </c>
      <c r="M16" s="23">
        <f t="shared" ref="M16:M27" si="1">ROUND(SUM(E16:L16)*0.1931,2)</f>
        <v>0</v>
      </c>
      <c r="N16" s="23">
        <f t="shared" ref="N16:N27" si="2">ROUND(O16-SUM(E16:M16),2)</f>
        <v>0</v>
      </c>
      <c r="O16" s="23">
        <f t="shared" ref="O16:O27" si="3">P16*D16</f>
        <v>0</v>
      </c>
      <c r="P16" s="24">
        <v>150000</v>
      </c>
    </row>
    <row r="17" spans="1:16" ht="32.25" customHeight="1" x14ac:dyDescent="0.2">
      <c r="A17" s="25"/>
      <c r="B17" s="26" t="s">
        <v>12</v>
      </c>
      <c r="C17" s="27" t="s">
        <v>50</v>
      </c>
      <c r="D17" s="83"/>
      <c r="E17" s="95"/>
      <c r="F17" s="96"/>
      <c r="G17" s="96"/>
      <c r="H17" s="96"/>
      <c r="I17" s="96"/>
      <c r="J17" s="97"/>
      <c r="K17" s="97"/>
      <c r="L17" s="22">
        <f t="shared" ref="L17:L27" si="4">ROUND(SUM(E17:K17)*0.25,2)</f>
        <v>0</v>
      </c>
      <c r="M17" s="23">
        <f t="shared" si="1"/>
        <v>0</v>
      </c>
      <c r="N17" s="23">
        <f t="shared" si="2"/>
        <v>0</v>
      </c>
      <c r="O17" s="23">
        <f t="shared" si="3"/>
        <v>0</v>
      </c>
      <c r="P17" s="28">
        <v>100000</v>
      </c>
    </row>
    <row r="18" spans="1:16" ht="32.25" customHeight="1" x14ac:dyDescent="0.2">
      <c r="A18" s="25"/>
      <c r="B18" s="26" t="s">
        <v>12</v>
      </c>
      <c r="C18" s="29" t="s">
        <v>51</v>
      </c>
      <c r="D18" s="83"/>
      <c r="E18" s="95"/>
      <c r="F18" s="96"/>
      <c r="G18" s="96"/>
      <c r="H18" s="96"/>
      <c r="I18" s="96"/>
      <c r="J18" s="97"/>
      <c r="K18" s="97"/>
      <c r="L18" s="22">
        <f t="shared" si="4"/>
        <v>0</v>
      </c>
      <c r="M18" s="23">
        <f t="shared" si="1"/>
        <v>0</v>
      </c>
      <c r="N18" s="23">
        <f t="shared" si="2"/>
        <v>0</v>
      </c>
      <c r="O18" s="23">
        <f t="shared" si="3"/>
        <v>0</v>
      </c>
      <c r="P18" s="28">
        <v>100000</v>
      </c>
    </row>
    <row r="19" spans="1:16" ht="32.25" customHeight="1" x14ac:dyDescent="0.2">
      <c r="A19" s="25"/>
      <c r="B19" s="26" t="s">
        <v>12</v>
      </c>
      <c r="C19" s="79" t="s">
        <v>80</v>
      </c>
      <c r="D19" s="83"/>
      <c r="E19" s="95"/>
      <c r="F19" s="96"/>
      <c r="G19" s="96"/>
      <c r="H19" s="96"/>
      <c r="I19" s="96"/>
      <c r="J19" s="97"/>
      <c r="K19" s="97"/>
      <c r="L19" s="22">
        <f t="shared" si="4"/>
        <v>0</v>
      </c>
      <c r="M19" s="23">
        <f t="shared" si="1"/>
        <v>0</v>
      </c>
      <c r="N19" s="23">
        <f t="shared" si="2"/>
        <v>0</v>
      </c>
      <c r="O19" s="23">
        <f t="shared" si="3"/>
        <v>0</v>
      </c>
      <c r="P19" s="28">
        <v>55000</v>
      </c>
    </row>
    <row r="20" spans="1:16" ht="18" customHeight="1" x14ac:dyDescent="0.2">
      <c r="A20" s="25"/>
      <c r="B20" s="26" t="s">
        <v>14</v>
      </c>
      <c r="C20" s="30" t="s">
        <v>23</v>
      </c>
      <c r="D20" s="83"/>
      <c r="E20" s="98"/>
      <c r="F20" s="96"/>
      <c r="G20" s="96"/>
      <c r="H20" s="96"/>
      <c r="I20" s="96"/>
      <c r="J20" s="97"/>
      <c r="K20" s="97"/>
      <c r="L20" s="22">
        <f t="shared" si="4"/>
        <v>0</v>
      </c>
      <c r="M20" s="23">
        <f t="shared" si="1"/>
        <v>0</v>
      </c>
      <c r="N20" s="23">
        <f t="shared" si="2"/>
        <v>0</v>
      </c>
      <c r="O20" s="23">
        <f t="shared" si="3"/>
        <v>0</v>
      </c>
      <c r="P20" s="28">
        <v>40000</v>
      </c>
    </row>
    <row r="21" spans="1:16" ht="14.25" customHeight="1" x14ac:dyDescent="0.2">
      <c r="A21" s="25"/>
      <c r="B21" s="26" t="s">
        <v>14</v>
      </c>
      <c r="C21" s="30" t="s">
        <v>48</v>
      </c>
      <c r="D21" s="83"/>
      <c r="E21" s="98"/>
      <c r="F21" s="96"/>
      <c r="G21" s="96"/>
      <c r="H21" s="96"/>
      <c r="I21" s="96"/>
      <c r="J21" s="97"/>
      <c r="K21" s="97"/>
      <c r="L21" s="22">
        <f t="shared" si="4"/>
        <v>0</v>
      </c>
      <c r="M21" s="23">
        <f t="shared" si="1"/>
        <v>0</v>
      </c>
      <c r="N21" s="23">
        <f t="shared" si="2"/>
        <v>0</v>
      </c>
      <c r="O21" s="23">
        <f t="shared" si="3"/>
        <v>0</v>
      </c>
      <c r="P21" s="28">
        <v>40000</v>
      </c>
    </row>
    <row r="22" spans="1:16" ht="21" customHeight="1" x14ac:dyDescent="0.25">
      <c r="A22" s="25"/>
      <c r="B22" s="26" t="s">
        <v>14</v>
      </c>
      <c r="C22" s="32" t="s">
        <v>24</v>
      </c>
      <c r="D22" s="83"/>
      <c r="E22" s="98"/>
      <c r="F22" s="96"/>
      <c r="G22" s="96"/>
      <c r="H22" s="96"/>
      <c r="I22" s="96"/>
      <c r="J22" s="97"/>
      <c r="K22" s="97"/>
      <c r="L22" s="22">
        <f t="shared" si="4"/>
        <v>0</v>
      </c>
      <c r="M22" s="23">
        <f t="shared" si="1"/>
        <v>0</v>
      </c>
      <c r="N22" s="23">
        <f t="shared" si="2"/>
        <v>0</v>
      </c>
      <c r="O22" s="23">
        <f t="shared" si="3"/>
        <v>0</v>
      </c>
      <c r="P22" s="28">
        <v>40000</v>
      </c>
    </row>
    <row r="23" spans="1:16" ht="21" customHeight="1" x14ac:dyDescent="0.25">
      <c r="A23" s="25"/>
      <c r="B23" s="26" t="s">
        <v>14</v>
      </c>
      <c r="C23" s="32" t="s">
        <v>25</v>
      </c>
      <c r="D23" s="83"/>
      <c r="E23" s="98"/>
      <c r="F23" s="96"/>
      <c r="G23" s="96"/>
      <c r="H23" s="96"/>
      <c r="I23" s="96"/>
      <c r="J23" s="97"/>
      <c r="K23" s="97"/>
      <c r="L23" s="22">
        <f t="shared" si="4"/>
        <v>0</v>
      </c>
      <c r="M23" s="23">
        <f t="shared" si="1"/>
        <v>0</v>
      </c>
      <c r="N23" s="23">
        <f t="shared" si="2"/>
        <v>0</v>
      </c>
      <c r="O23" s="23">
        <f t="shared" si="3"/>
        <v>0</v>
      </c>
      <c r="P23" s="28">
        <v>50000</v>
      </c>
    </row>
    <row r="24" spans="1:16" ht="21" customHeight="1" x14ac:dyDescent="0.25">
      <c r="A24" s="25"/>
      <c r="B24" s="26" t="s">
        <v>14</v>
      </c>
      <c r="C24" s="32" t="s">
        <v>26</v>
      </c>
      <c r="D24" s="83"/>
      <c r="E24" s="98"/>
      <c r="F24" s="99"/>
      <c r="G24" s="99"/>
      <c r="H24" s="99"/>
      <c r="I24" s="99"/>
      <c r="J24" s="97"/>
      <c r="K24" s="97"/>
      <c r="L24" s="22">
        <f t="shared" si="4"/>
        <v>0</v>
      </c>
      <c r="M24" s="23">
        <f t="shared" si="1"/>
        <v>0</v>
      </c>
      <c r="N24" s="23">
        <f t="shared" si="2"/>
        <v>0</v>
      </c>
      <c r="O24" s="23">
        <f t="shared" si="3"/>
        <v>0</v>
      </c>
      <c r="P24" s="28">
        <v>40000</v>
      </c>
    </row>
    <row r="25" spans="1:16" ht="21" customHeight="1" x14ac:dyDescent="0.2">
      <c r="A25" s="25"/>
      <c r="B25" s="26" t="s">
        <v>15</v>
      </c>
      <c r="C25" s="30" t="s">
        <v>54</v>
      </c>
      <c r="D25" s="83"/>
      <c r="E25" s="95"/>
      <c r="F25" s="96"/>
      <c r="G25" s="96"/>
      <c r="H25" s="96"/>
      <c r="I25" s="96"/>
      <c r="J25" s="97"/>
      <c r="K25" s="97"/>
      <c r="L25" s="22">
        <f t="shared" si="4"/>
        <v>0</v>
      </c>
      <c r="M25" s="23">
        <f t="shared" si="1"/>
        <v>0</v>
      </c>
      <c r="N25" s="23">
        <f t="shared" si="2"/>
        <v>0</v>
      </c>
      <c r="O25" s="23">
        <f t="shared" si="3"/>
        <v>0</v>
      </c>
      <c r="P25" s="33">
        <v>50000</v>
      </c>
    </row>
    <row r="26" spans="1:16" ht="21" customHeight="1" x14ac:dyDescent="0.25">
      <c r="A26" s="25"/>
      <c r="B26" s="34" t="s">
        <v>15</v>
      </c>
      <c r="C26" s="35" t="s">
        <v>52</v>
      </c>
      <c r="D26" s="83"/>
      <c r="E26" s="100"/>
      <c r="F26" s="96"/>
      <c r="G26" s="96"/>
      <c r="H26" s="96"/>
      <c r="I26" s="96"/>
      <c r="J26" s="97"/>
      <c r="K26" s="97"/>
      <c r="L26" s="22">
        <f t="shared" si="4"/>
        <v>0</v>
      </c>
      <c r="M26" s="23">
        <f t="shared" si="1"/>
        <v>0</v>
      </c>
      <c r="N26" s="23">
        <f t="shared" si="2"/>
        <v>0</v>
      </c>
      <c r="O26" s="23">
        <f t="shared" si="3"/>
        <v>0</v>
      </c>
      <c r="P26" s="33">
        <v>32000</v>
      </c>
    </row>
    <row r="27" spans="1:16" ht="21" customHeight="1" thickBot="1" x14ac:dyDescent="0.3">
      <c r="A27" s="25"/>
      <c r="B27" s="34" t="s">
        <v>15</v>
      </c>
      <c r="C27" s="35" t="s">
        <v>42</v>
      </c>
      <c r="D27" s="101"/>
      <c r="E27" s="100"/>
      <c r="F27" s="102"/>
      <c r="G27" s="102"/>
      <c r="H27" s="102"/>
      <c r="I27" s="102"/>
      <c r="J27" s="103"/>
      <c r="K27" s="103"/>
      <c r="L27" s="36">
        <f t="shared" si="4"/>
        <v>0</v>
      </c>
      <c r="M27" s="37">
        <f t="shared" si="1"/>
        <v>0</v>
      </c>
      <c r="N27" s="37">
        <f t="shared" si="2"/>
        <v>0</v>
      </c>
      <c r="O27" s="37">
        <f t="shared" si="3"/>
        <v>0</v>
      </c>
      <c r="P27" s="38">
        <v>32000</v>
      </c>
    </row>
    <row r="28" spans="1:16" ht="15" customHeight="1" thickBot="1" x14ac:dyDescent="0.3">
      <c r="A28" s="39"/>
      <c r="B28" s="40"/>
      <c r="C28" s="41" t="s">
        <v>16</v>
      </c>
      <c r="D28" s="42">
        <f t="shared" ref="D28:O28" si="5">SUM(D16:D27)</f>
        <v>0</v>
      </c>
      <c r="E28" s="42">
        <f t="shared" si="5"/>
        <v>0</v>
      </c>
      <c r="F28" s="42">
        <f t="shared" si="5"/>
        <v>0</v>
      </c>
      <c r="G28" s="42">
        <f t="shared" si="5"/>
        <v>0</v>
      </c>
      <c r="H28" s="42">
        <f t="shared" si="5"/>
        <v>0</v>
      </c>
      <c r="I28" s="42">
        <f t="shared" si="5"/>
        <v>0</v>
      </c>
      <c r="J28" s="42">
        <f t="shared" si="5"/>
        <v>0</v>
      </c>
      <c r="K28" s="42">
        <f t="shared" si="5"/>
        <v>0</v>
      </c>
      <c r="L28" s="43">
        <f t="shared" si="5"/>
        <v>0</v>
      </c>
      <c r="M28" s="43">
        <f t="shared" si="5"/>
        <v>0</v>
      </c>
      <c r="N28" s="43">
        <f t="shared" si="5"/>
        <v>0</v>
      </c>
      <c r="O28" s="43">
        <f t="shared" si="5"/>
        <v>0</v>
      </c>
      <c r="P28" s="44"/>
    </row>
    <row r="29" spans="1:16" ht="32.25" customHeight="1" x14ac:dyDescent="0.2">
      <c r="A29" s="45"/>
      <c r="B29" s="46" t="s">
        <v>12</v>
      </c>
      <c r="C29" s="47" t="s">
        <v>49</v>
      </c>
      <c r="D29" s="48"/>
      <c r="E29" s="48"/>
      <c r="F29" s="115"/>
      <c r="G29" s="115"/>
      <c r="H29" s="115"/>
      <c r="I29" s="115"/>
      <c r="J29" s="115"/>
      <c r="K29" s="115"/>
      <c r="L29" s="116">
        <f t="shared" ref="L29:L67" si="6">ROUND(SUM(E29:K29)*0.25,2)</f>
        <v>0</v>
      </c>
      <c r="M29" s="117">
        <f t="shared" ref="M29:M67" si="7">ROUND(SUM(E29:L29)*0.1931,2)</f>
        <v>0</v>
      </c>
      <c r="N29" s="117">
        <f t="shared" ref="N29:N67" si="8">ROUND(O29-SUM(E29:M29),2)</f>
        <v>0</v>
      </c>
      <c r="O29" s="117">
        <f t="shared" ref="O29:O67" si="9">P29*D29</f>
        <v>0</v>
      </c>
      <c r="P29" s="76">
        <v>70000</v>
      </c>
    </row>
    <row r="30" spans="1:16" ht="26.25" customHeight="1" x14ac:dyDescent="0.25">
      <c r="A30" s="49"/>
      <c r="B30" s="50" t="s">
        <v>12</v>
      </c>
      <c r="C30" s="51" t="s">
        <v>83</v>
      </c>
      <c r="D30" s="52"/>
      <c r="E30" s="52"/>
      <c r="F30" s="53"/>
      <c r="G30" s="53"/>
      <c r="H30" s="53"/>
      <c r="I30" s="53"/>
      <c r="J30" s="119"/>
      <c r="K30" s="119"/>
      <c r="L30" s="116">
        <f t="shared" si="6"/>
        <v>0</v>
      </c>
      <c r="M30" s="117">
        <f t="shared" si="7"/>
        <v>0</v>
      </c>
      <c r="N30" s="117">
        <f t="shared" si="8"/>
        <v>0</v>
      </c>
      <c r="O30" s="117">
        <f t="shared" si="9"/>
        <v>0</v>
      </c>
      <c r="P30" s="28">
        <v>45000</v>
      </c>
    </row>
    <row r="31" spans="1:16" ht="18" customHeight="1" x14ac:dyDescent="0.25">
      <c r="A31" s="49"/>
      <c r="B31" s="54" t="s">
        <v>13</v>
      </c>
      <c r="C31" s="78" t="s">
        <v>17</v>
      </c>
      <c r="D31" s="129"/>
      <c r="E31" s="55"/>
      <c r="F31" s="53"/>
      <c r="G31" s="53"/>
      <c r="H31" s="53"/>
      <c r="I31" s="53"/>
      <c r="J31" s="119"/>
      <c r="K31" s="119"/>
      <c r="L31" s="130">
        <f>ROUND(SUM(E31:K31)*0.25,2)</f>
        <v>0</v>
      </c>
      <c r="M31" s="130">
        <f>ROUND(SUM(E31:L31)*0.1931,2)</f>
        <v>0</v>
      </c>
      <c r="N31" s="130"/>
      <c r="O31" s="130">
        <f>SUM(E31:M31)</f>
        <v>0</v>
      </c>
      <c r="P31" s="80"/>
    </row>
    <row r="32" spans="1:16" ht="18" customHeight="1" x14ac:dyDescent="0.25">
      <c r="A32" s="49"/>
      <c r="B32" s="56" t="s">
        <v>13</v>
      </c>
      <c r="C32" s="32" t="s">
        <v>18</v>
      </c>
      <c r="D32" s="129"/>
      <c r="E32" s="55"/>
      <c r="F32" s="53"/>
      <c r="G32" s="53"/>
      <c r="H32" s="53"/>
      <c r="I32" s="53"/>
      <c r="J32" s="119"/>
      <c r="K32" s="119"/>
      <c r="L32" s="116">
        <f t="shared" si="6"/>
        <v>0</v>
      </c>
      <c r="M32" s="117">
        <f t="shared" si="7"/>
        <v>0</v>
      </c>
      <c r="N32" s="117">
        <f t="shared" si="8"/>
        <v>0</v>
      </c>
      <c r="O32" s="117">
        <f t="shared" si="9"/>
        <v>0</v>
      </c>
      <c r="P32" s="28">
        <v>50000</v>
      </c>
    </row>
    <row r="33" spans="1:16" ht="18" customHeight="1" x14ac:dyDescent="0.25">
      <c r="A33" s="49"/>
      <c r="B33" s="56" t="s">
        <v>13</v>
      </c>
      <c r="C33" s="77" t="s">
        <v>19</v>
      </c>
      <c r="D33" s="129"/>
      <c r="E33" s="55"/>
      <c r="F33" s="53"/>
      <c r="G33" s="53"/>
      <c r="H33" s="53"/>
      <c r="I33" s="53"/>
      <c r="J33" s="119"/>
      <c r="K33" s="119"/>
      <c r="L33" s="130">
        <f t="shared" si="6"/>
        <v>0</v>
      </c>
      <c r="M33" s="130">
        <f t="shared" si="7"/>
        <v>0</v>
      </c>
      <c r="N33" s="130"/>
      <c r="O33" s="130">
        <f>SUM(E33:M33)</f>
        <v>0</v>
      </c>
      <c r="P33" s="80"/>
    </row>
    <row r="34" spans="1:16" ht="18" customHeight="1" x14ac:dyDescent="0.25">
      <c r="A34" s="49"/>
      <c r="B34" s="56" t="s">
        <v>13</v>
      </c>
      <c r="C34" s="77" t="s">
        <v>20</v>
      </c>
      <c r="D34" s="129"/>
      <c r="E34" s="55"/>
      <c r="F34" s="53"/>
      <c r="G34" s="53"/>
      <c r="H34" s="53"/>
      <c r="I34" s="53"/>
      <c r="J34" s="119"/>
      <c r="K34" s="119"/>
      <c r="L34" s="130">
        <f t="shared" si="6"/>
        <v>0</v>
      </c>
      <c r="M34" s="130">
        <f t="shared" si="7"/>
        <v>0</v>
      </c>
      <c r="N34" s="130"/>
      <c r="O34" s="130">
        <f t="shared" ref="O34:O36" si="10">SUM(E34:M34)</f>
        <v>0</v>
      </c>
      <c r="P34" s="80"/>
    </row>
    <row r="35" spans="1:16" ht="18" customHeight="1" x14ac:dyDescent="0.25">
      <c r="A35" s="49"/>
      <c r="B35" s="56" t="s">
        <v>13</v>
      </c>
      <c r="C35" s="77" t="s">
        <v>21</v>
      </c>
      <c r="D35" s="129"/>
      <c r="E35" s="55"/>
      <c r="F35" s="53"/>
      <c r="G35" s="53"/>
      <c r="H35" s="53"/>
      <c r="I35" s="53"/>
      <c r="J35" s="119"/>
      <c r="K35" s="119"/>
      <c r="L35" s="130">
        <f t="shared" si="6"/>
        <v>0</v>
      </c>
      <c r="M35" s="130">
        <f t="shared" si="7"/>
        <v>0</v>
      </c>
      <c r="N35" s="130"/>
      <c r="O35" s="130">
        <f t="shared" si="10"/>
        <v>0</v>
      </c>
      <c r="P35" s="80"/>
    </row>
    <row r="36" spans="1:16" ht="28.5" customHeight="1" x14ac:dyDescent="0.25">
      <c r="A36" s="49"/>
      <c r="B36" s="57" t="s">
        <v>13</v>
      </c>
      <c r="C36" s="77" t="s">
        <v>22</v>
      </c>
      <c r="D36" s="129"/>
      <c r="E36" s="55"/>
      <c r="F36" s="53"/>
      <c r="G36" s="53"/>
      <c r="H36" s="53"/>
      <c r="I36" s="53"/>
      <c r="J36" s="119"/>
      <c r="K36" s="119"/>
      <c r="L36" s="130">
        <f t="shared" si="6"/>
        <v>0</v>
      </c>
      <c r="M36" s="130">
        <f t="shared" si="7"/>
        <v>0</v>
      </c>
      <c r="N36" s="130"/>
      <c r="O36" s="130">
        <f t="shared" si="10"/>
        <v>0</v>
      </c>
      <c r="P36" s="80"/>
    </row>
    <row r="37" spans="1:16" ht="26.25" customHeight="1" x14ac:dyDescent="0.25">
      <c r="A37" s="49"/>
      <c r="B37" s="58" t="s">
        <v>14</v>
      </c>
      <c r="C37" s="32" t="s">
        <v>79</v>
      </c>
      <c r="D37" s="129"/>
      <c r="E37" s="55"/>
      <c r="F37" s="53"/>
      <c r="G37" s="53"/>
      <c r="H37" s="53"/>
      <c r="I37" s="53"/>
      <c r="J37" s="119"/>
      <c r="K37" s="119"/>
      <c r="L37" s="131">
        <f t="shared" ref="L37" si="11">ROUND(SUM(E37:K37)*0.25,2)</f>
        <v>0</v>
      </c>
      <c r="M37" s="132">
        <f>ROUND(SUM(E37:L37)*0.1931,2)</f>
        <v>0</v>
      </c>
      <c r="N37" s="132">
        <f>ROUND(O37-SUM(E37:M37),2)</f>
        <v>0</v>
      </c>
      <c r="O37" s="132">
        <f t="shared" si="9"/>
        <v>0</v>
      </c>
      <c r="P37" s="28">
        <v>40000</v>
      </c>
    </row>
    <row r="38" spans="1:16" ht="15" customHeight="1" x14ac:dyDescent="0.25">
      <c r="A38" s="49"/>
      <c r="B38" s="58" t="s">
        <v>14</v>
      </c>
      <c r="C38" s="32" t="s">
        <v>27</v>
      </c>
      <c r="D38" s="129"/>
      <c r="E38" s="55"/>
      <c r="F38" s="53"/>
      <c r="G38" s="53"/>
      <c r="H38" s="53"/>
      <c r="I38" s="53"/>
      <c r="J38" s="119"/>
      <c r="K38" s="119"/>
      <c r="L38" s="116">
        <f t="shared" si="6"/>
        <v>0</v>
      </c>
      <c r="M38" s="117">
        <f t="shared" si="7"/>
        <v>0</v>
      </c>
      <c r="N38" s="117">
        <f t="shared" si="8"/>
        <v>0</v>
      </c>
      <c r="O38" s="117">
        <f t="shared" si="9"/>
        <v>0</v>
      </c>
      <c r="P38" s="28">
        <v>25000</v>
      </c>
    </row>
    <row r="39" spans="1:16" ht="15" customHeight="1" x14ac:dyDescent="0.25">
      <c r="A39" s="49"/>
      <c r="B39" s="58" t="s">
        <v>14</v>
      </c>
      <c r="C39" s="59" t="s">
        <v>28</v>
      </c>
      <c r="D39" s="129"/>
      <c r="E39" s="55"/>
      <c r="F39" s="53"/>
      <c r="G39" s="53"/>
      <c r="H39" s="53"/>
      <c r="I39" s="53"/>
      <c r="J39" s="119"/>
      <c r="K39" s="119"/>
      <c r="L39" s="116">
        <f t="shared" si="6"/>
        <v>0</v>
      </c>
      <c r="M39" s="117">
        <f t="shared" si="7"/>
        <v>0</v>
      </c>
      <c r="N39" s="117">
        <f t="shared" si="8"/>
        <v>0</v>
      </c>
      <c r="O39" s="117">
        <f t="shared" si="9"/>
        <v>0</v>
      </c>
      <c r="P39" s="28">
        <v>40000</v>
      </c>
    </row>
    <row r="40" spans="1:16" ht="15" customHeight="1" x14ac:dyDescent="0.25">
      <c r="A40" s="49"/>
      <c r="B40" s="58" t="s">
        <v>14</v>
      </c>
      <c r="C40" s="32" t="s">
        <v>29</v>
      </c>
      <c r="D40" s="129"/>
      <c r="E40" s="55"/>
      <c r="F40" s="53"/>
      <c r="G40" s="53"/>
      <c r="H40" s="53"/>
      <c r="I40" s="53"/>
      <c r="J40" s="119"/>
      <c r="K40" s="119"/>
      <c r="L40" s="116">
        <f t="shared" si="6"/>
        <v>0</v>
      </c>
      <c r="M40" s="117">
        <f t="shared" si="7"/>
        <v>0</v>
      </c>
      <c r="N40" s="117">
        <f t="shared" si="8"/>
        <v>0</v>
      </c>
      <c r="O40" s="117">
        <f t="shared" si="9"/>
        <v>0</v>
      </c>
      <c r="P40" s="28">
        <v>32000</v>
      </c>
    </row>
    <row r="41" spans="1:16" ht="15" customHeight="1" x14ac:dyDescent="0.25">
      <c r="A41" s="49"/>
      <c r="B41" s="58" t="s">
        <v>14</v>
      </c>
      <c r="C41" s="32" t="s">
        <v>30</v>
      </c>
      <c r="D41" s="129"/>
      <c r="E41" s="55"/>
      <c r="F41" s="53"/>
      <c r="G41" s="53"/>
      <c r="H41" s="53"/>
      <c r="I41" s="53"/>
      <c r="J41" s="119"/>
      <c r="K41" s="119"/>
      <c r="L41" s="116">
        <f t="shared" si="6"/>
        <v>0</v>
      </c>
      <c r="M41" s="117">
        <f t="shared" si="7"/>
        <v>0</v>
      </c>
      <c r="N41" s="117">
        <f t="shared" si="8"/>
        <v>0</v>
      </c>
      <c r="O41" s="117">
        <f t="shared" si="9"/>
        <v>0</v>
      </c>
      <c r="P41" s="28">
        <v>40000</v>
      </c>
    </row>
    <row r="42" spans="1:16" ht="15" customHeight="1" x14ac:dyDescent="0.25">
      <c r="A42" s="49"/>
      <c r="B42" s="58" t="s">
        <v>14</v>
      </c>
      <c r="C42" s="32" t="s">
        <v>31</v>
      </c>
      <c r="D42" s="129"/>
      <c r="E42" s="55"/>
      <c r="F42" s="53"/>
      <c r="G42" s="53"/>
      <c r="H42" s="53"/>
      <c r="I42" s="53"/>
      <c r="J42" s="119"/>
      <c r="K42" s="119"/>
      <c r="L42" s="116">
        <f t="shared" si="6"/>
        <v>0</v>
      </c>
      <c r="M42" s="117">
        <f t="shared" si="7"/>
        <v>0</v>
      </c>
      <c r="N42" s="117">
        <f t="shared" si="8"/>
        <v>0</v>
      </c>
      <c r="O42" s="117">
        <f t="shared" si="9"/>
        <v>0</v>
      </c>
      <c r="P42" s="28">
        <v>40000</v>
      </c>
    </row>
    <row r="43" spans="1:16" ht="15" customHeight="1" x14ac:dyDescent="0.25">
      <c r="A43" s="49"/>
      <c r="B43" s="58" t="s">
        <v>14</v>
      </c>
      <c r="C43" s="32" t="s">
        <v>32</v>
      </c>
      <c r="D43" s="129"/>
      <c r="E43" s="55"/>
      <c r="F43" s="53"/>
      <c r="G43" s="53"/>
      <c r="H43" s="53"/>
      <c r="I43" s="53"/>
      <c r="J43" s="119"/>
      <c r="K43" s="119"/>
      <c r="L43" s="116">
        <f t="shared" si="6"/>
        <v>0</v>
      </c>
      <c r="M43" s="117">
        <f t="shared" si="7"/>
        <v>0</v>
      </c>
      <c r="N43" s="117">
        <f t="shared" si="8"/>
        <v>0</v>
      </c>
      <c r="O43" s="117">
        <f t="shared" si="9"/>
        <v>0</v>
      </c>
      <c r="P43" s="28">
        <v>40000</v>
      </c>
    </row>
    <row r="44" spans="1:16" ht="15" customHeight="1" x14ac:dyDescent="0.25">
      <c r="A44" s="49"/>
      <c r="B44" s="58" t="s">
        <v>14</v>
      </c>
      <c r="C44" s="32" t="s">
        <v>33</v>
      </c>
      <c r="D44" s="129"/>
      <c r="E44" s="55"/>
      <c r="F44" s="53"/>
      <c r="G44" s="53"/>
      <c r="H44" s="53"/>
      <c r="I44" s="53"/>
      <c r="J44" s="119"/>
      <c r="K44" s="119"/>
      <c r="L44" s="116">
        <f t="shared" si="6"/>
        <v>0</v>
      </c>
      <c r="M44" s="117">
        <f t="shared" si="7"/>
        <v>0</v>
      </c>
      <c r="N44" s="117">
        <f t="shared" si="8"/>
        <v>0</v>
      </c>
      <c r="O44" s="117">
        <f t="shared" si="9"/>
        <v>0</v>
      </c>
      <c r="P44" s="28">
        <v>40000</v>
      </c>
    </row>
    <row r="45" spans="1:16" ht="15" customHeight="1" x14ac:dyDescent="0.25">
      <c r="A45" s="49"/>
      <c r="B45" s="58" t="s">
        <v>14</v>
      </c>
      <c r="C45" s="32" t="s">
        <v>34</v>
      </c>
      <c r="D45" s="129"/>
      <c r="E45" s="55"/>
      <c r="F45" s="53"/>
      <c r="G45" s="53"/>
      <c r="H45" s="53"/>
      <c r="I45" s="53"/>
      <c r="J45" s="119"/>
      <c r="K45" s="119"/>
      <c r="L45" s="116">
        <f t="shared" si="6"/>
        <v>0</v>
      </c>
      <c r="M45" s="117">
        <f t="shared" si="7"/>
        <v>0</v>
      </c>
      <c r="N45" s="117">
        <f t="shared" si="8"/>
        <v>0</v>
      </c>
      <c r="O45" s="117">
        <f t="shared" si="9"/>
        <v>0</v>
      </c>
      <c r="P45" s="28">
        <v>40000</v>
      </c>
    </row>
    <row r="46" spans="1:16" ht="15" customHeight="1" x14ac:dyDescent="0.25">
      <c r="A46" s="49"/>
      <c r="B46" s="58" t="s">
        <v>14</v>
      </c>
      <c r="C46" s="32" t="s">
        <v>35</v>
      </c>
      <c r="D46" s="129"/>
      <c r="E46" s="55"/>
      <c r="F46" s="53"/>
      <c r="G46" s="53"/>
      <c r="H46" s="53"/>
      <c r="I46" s="53"/>
      <c r="J46" s="119"/>
      <c r="K46" s="119"/>
      <c r="L46" s="116">
        <f t="shared" si="6"/>
        <v>0</v>
      </c>
      <c r="M46" s="117">
        <f t="shared" si="7"/>
        <v>0</v>
      </c>
      <c r="N46" s="117">
        <f t="shared" si="8"/>
        <v>0</v>
      </c>
      <c r="O46" s="117">
        <f t="shared" si="9"/>
        <v>0</v>
      </c>
      <c r="P46" s="28">
        <v>40000</v>
      </c>
    </row>
    <row r="47" spans="1:16" ht="15" customHeight="1" x14ac:dyDescent="0.25">
      <c r="A47" s="49"/>
      <c r="B47" s="58" t="s">
        <v>14</v>
      </c>
      <c r="C47" s="63" t="s">
        <v>67</v>
      </c>
      <c r="D47" s="129"/>
      <c r="E47" s="55"/>
      <c r="F47" s="53"/>
      <c r="G47" s="53"/>
      <c r="H47" s="53"/>
      <c r="I47" s="53"/>
      <c r="J47" s="119"/>
      <c r="K47" s="119"/>
      <c r="L47" s="116">
        <f t="shared" ref="L47:L57" si="12">ROUND(SUM(E47:K47)*0.25,2)</f>
        <v>0</v>
      </c>
      <c r="M47" s="117">
        <f t="shared" si="7"/>
        <v>0</v>
      </c>
      <c r="N47" s="117">
        <f t="shared" si="8"/>
        <v>0</v>
      </c>
      <c r="O47" s="117">
        <f t="shared" si="9"/>
        <v>0</v>
      </c>
      <c r="P47" s="28">
        <v>25000</v>
      </c>
    </row>
    <row r="48" spans="1:16" ht="15" customHeight="1" x14ac:dyDescent="0.25">
      <c r="A48" s="49"/>
      <c r="B48" s="58" t="s">
        <v>14</v>
      </c>
      <c r="C48" s="63" t="s">
        <v>68</v>
      </c>
      <c r="D48" s="129"/>
      <c r="E48" s="55"/>
      <c r="F48" s="53"/>
      <c r="G48" s="53"/>
      <c r="H48" s="53"/>
      <c r="I48" s="53"/>
      <c r="J48" s="119"/>
      <c r="K48" s="119"/>
      <c r="L48" s="116">
        <f t="shared" si="12"/>
        <v>0</v>
      </c>
      <c r="M48" s="117">
        <f t="shared" si="7"/>
        <v>0</v>
      </c>
      <c r="N48" s="117">
        <f t="shared" si="8"/>
        <v>0</v>
      </c>
      <c r="O48" s="117">
        <f t="shared" si="9"/>
        <v>0</v>
      </c>
      <c r="P48" s="28">
        <v>25000</v>
      </c>
    </row>
    <row r="49" spans="1:16" ht="15" customHeight="1" x14ac:dyDescent="0.25">
      <c r="A49" s="49"/>
      <c r="B49" s="58" t="s">
        <v>14</v>
      </c>
      <c r="C49" s="63" t="s">
        <v>69</v>
      </c>
      <c r="D49" s="129"/>
      <c r="E49" s="55"/>
      <c r="F49" s="53"/>
      <c r="G49" s="53"/>
      <c r="H49" s="53"/>
      <c r="I49" s="53"/>
      <c r="J49" s="119"/>
      <c r="K49" s="119"/>
      <c r="L49" s="116">
        <f t="shared" si="12"/>
        <v>0</v>
      </c>
      <c r="M49" s="117">
        <f t="shared" si="7"/>
        <v>0</v>
      </c>
      <c r="N49" s="117">
        <f t="shared" si="8"/>
        <v>0</v>
      </c>
      <c r="O49" s="117">
        <f t="shared" si="9"/>
        <v>0</v>
      </c>
      <c r="P49" s="28">
        <v>25000</v>
      </c>
    </row>
    <row r="50" spans="1:16" ht="15" customHeight="1" x14ac:dyDescent="0.2">
      <c r="A50" s="49"/>
      <c r="B50" s="58" t="s">
        <v>14</v>
      </c>
      <c r="C50" s="64" t="s">
        <v>70</v>
      </c>
      <c r="D50" s="129"/>
      <c r="E50" s="55"/>
      <c r="F50" s="53"/>
      <c r="G50" s="53"/>
      <c r="H50" s="53"/>
      <c r="I50" s="53"/>
      <c r="J50" s="119"/>
      <c r="K50" s="119"/>
      <c r="L50" s="116">
        <f t="shared" si="12"/>
        <v>0</v>
      </c>
      <c r="M50" s="117">
        <f t="shared" si="7"/>
        <v>0</v>
      </c>
      <c r="N50" s="117">
        <f t="shared" si="8"/>
        <v>0</v>
      </c>
      <c r="O50" s="117">
        <f t="shared" si="9"/>
        <v>0</v>
      </c>
      <c r="P50" s="28">
        <v>25000</v>
      </c>
    </row>
    <row r="51" spans="1:16" ht="15" customHeight="1" x14ac:dyDescent="0.25">
      <c r="A51" s="49"/>
      <c r="B51" s="58" t="s">
        <v>14</v>
      </c>
      <c r="C51" s="63" t="s">
        <v>71</v>
      </c>
      <c r="D51" s="129"/>
      <c r="E51" s="55"/>
      <c r="F51" s="53"/>
      <c r="G51" s="53"/>
      <c r="H51" s="53"/>
      <c r="I51" s="53"/>
      <c r="J51" s="119"/>
      <c r="K51" s="119"/>
      <c r="L51" s="116">
        <f t="shared" si="12"/>
        <v>0</v>
      </c>
      <c r="M51" s="117">
        <f t="shared" si="7"/>
        <v>0</v>
      </c>
      <c r="N51" s="117">
        <f t="shared" si="8"/>
        <v>0</v>
      </c>
      <c r="O51" s="117">
        <f t="shared" si="9"/>
        <v>0</v>
      </c>
      <c r="P51" s="28">
        <v>25000</v>
      </c>
    </row>
    <row r="52" spans="1:16" ht="15" customHeight="1" x14ac:dyDescent="0.25">
      <c r="A52" s="49"/>
      <c r="B52" s="58" t="s">
        <v>15</v>
      </c>
      <c r="C52" s="63" t="s">
        <v>72</v>
      </c>
      <c r="D52" s="129"/>
      <c r="E52" s="55"/>
      <c r="F52" s="53"/>
      <c r="G52" s="53"/>
      <c r="H52" s="53"/>
      <c r="I52" s="53"/>
      <c r="J52" s="119"/>
      <c r="K52" s="119"/>
      <c r="L52" s="116">
        <f t="shared" si="12"/>
        <v>0</v>
      </c>
      <c r="M52" s="117">
        <f t="shared" si="7"/>
        <v>0</v>
      </c>
      <c r="N52" s="117">
        <f t="shared" si="8"/>
        <v>0</v>
      </c>
      <c r="O52" s="117">
        <f t="shared" si="9"/>
        <v>0</v>
      </c>
      <c r="P52" s="28">
        <v>25000</v>
      </c>
    </row>
    <row r="53" spans="1:16" ht="15" customHeight="1" x14ac:dyDescent="0.2">
      <c r="A53" s="49"/>
      <c r="B53" s="58" t="s">
        <v>15</v>
      </c>
      <c r="C53" s="65" t="s">
        <v>73</v>
      </c>
      <c r="D53" s="129"/>
      <c r="E53" s="55"/>
      <c r="F53" s="53"/>
      <c r="G53" s="53"/>
      <c r="H53" s="53"/>
      <c r="I53" s="53"/>
      <c r="J53" s="119"/>
      <c r="K53" s="119"/>
      <c r="L53" s="116">
        <f t="shared" si="12"/>
        <v>0</v>
      </c>
      <c r="M53" s="117">
        <f t="shared" si="7"/>
        <v>0</v>
      </c>
      <c r="N53" s="117">
        <f t="shared" si="8"/>
        <v>0</v>
      </c>
      <c r="O53" s="117">
        <f t="shared" si="9"/>
        <v>0</v>
      </c>
      <c r="P53" s="28">
        <v>25000</v>
      </c>
    </row>
    <row r="54" spans="1:16" ht="15" customHeight="1" x14ac:dyDescent="0.2">
      <c r="A54" s="49"/>
      <c r="B54" s="58" t="s">
        <v>15</v>
      </c>
      <c r="C54" s="65" t="s">
        <v>74</v>
      </c>
      <c r="D54" s="129"/>
      <c r="E54" s="55"/>
      <c r="F54" s="53"/>
      <c r="G54" s="53"/>
      <c r="H54" s="53"/>
      <c r="I54" s="53"/>
      <c r="J54" s="119"/>
      <c r="K54" s="119"/>
      <c r="L54" s="116">
        <f t="shared" si="12"/>
        <v>0</v>
      </c>
      <c r="M54" s="117">
        <f t="shared" si="7"/>
        <v>0</v>
      </c>
      <c r="N54" s="117">
        <f t="shared" si="8"/>
        <v>0</v>
      </c>
      <c r="O54" s="117">
        <f t="shared" si="9"/>
        <v>0</v>
      </c>
      <c r="P54" s="28">
        <v>25000</v>
      </c>
    </row>
    <row r="55" spans="1:16" ht="15" customHeight="1" x14ac:dyDescent="0.2">
      <c r="A55" s="49"/>
      <c r="B55" s="58" t="s">
        <v>15</v>
      </c>
      <c r="C55" s="64" t="s">
        <v>75</v>
      </c>
      <c r="D55" s="129"/>
      <c r="E55" s="55"/>
      <c r="F55" s="53"/>
      <c r="G55" s="53"/>
      <c r="H55" s="53"/>
      <c r="I55" s="53"/>
      <c r="J55" s="119"/>
      <c r="K55" s="119"/>
      <c r="L55" s="116">
        <f t="shared" si="12"/>
        <v>0</v>
      </c>
      <c r="M55" s="117">
        <f t="shared" si="7"/>
        <v>0</v>
      </c>
      <c r="N55" s="117">
        <f t="shared" si="8"/>
        <v>0</v>
      </c>
      <c r="O55" s="117">
        <f t="shared" si="9"/>
        <v>0</v>
      </c>
      <c r="P55" s="28">
        <v>25000</v>
      </c>
    </row>
    <row r="56" spans="1:16" ht="30" customHeight="1" x14ac:dyDescent="0.2">
      <c r="A56" s="49"/>
      <c r="B56" s="58" t="s">
        <v>15</v>
      </c>
      <c r="C56" s="64" t="s">
        <v>76</v>
      </c>
      <c r="D56" s="129"/>
      <c r="E56" s="55"/>
      <c r="F56" s="53"/>
      <c r="G56" s="53"/>
      <c r="H56" s="53"/>
      <c r="I56" s="53"/>
      <c r="J56" s="119"/>
      <c r="K56" s="119"/>
      <c r="L56" s="116">
        <f t="shared" si="12"/>
        <v>0</v>
      </c>
      <c r="M56" s="117">
        <f t="shared" si="7"/>
        <v>0</v>
      </c>
      <c r="N56" s="117">
        <f t="shared" si="8"/>
        <v>0</v>
      </c>
      <c r="O56" s="117">
        <f t="shared" si="9"/>
        <v>0</v>
      </c>
      <c r="P56" s="28">
        <v>30000</v>
      </c>
    </row>
    <row r="57" spans="1:16" ht="15" customHeight="1" x14ac:dyDescent="0.25">
      <c r="A57" s="49"/>
      <c r="B57" s="58" t="s">
        <v>15</v>
      </c>
      <c r="C57" s="32" t="s">
        <v>36</v>
      </c>
      <c r="D57" s="129"/>
      <c r="E57" s="55"/>
      <c r="F57" s="53"/>
      <c r="G57" s="53"/>
      <c r="H57" s="53"/>
      <c r="I57" s="53"/>
      <c r="J57" s="119"/>
      <c r="K57" s="119"/>
      <c r="L57" s="116">
        <f t="shared" si="12"/>
        <v>0</v>
      </c>
      <c r="M57" s="117">
        <f t="shared" si="7"/>
        <v>0</v>
      </c>
      <c r="N57" s="117">
        <f t="shared" si="8"/>
        <v>0</v>
      </c>
      <c r="O57" s="117">
        <f t="shared" si="9"/>
        <v>0</v>
      </c>
      <c r="P57" s="28">
        <v>40000</v>
      </c>
    </row>
    <row r="58" spans="1:16" ht="15" customHeight="1" x14ac:dyDescent="0.25">
      <c r="A58" s="49"/>
      <c r="B58" s="58" t="s">
        <v>15</v>
      </c>
      <c r="C58" s="32" t="s">
        <v>37</v>
      </c>
      <c r="D58" s="129"/>
      <c r="E58" s="55"/>
      <c r="F58" s="53"/>
      <c r="G58" s="53"/>
      <c r="H58" s="53"/>
      <c r="I58" s="53"/>
      <c r="J58" s="119"/>
      <c r="K58" s="119"/>
      <c r="L58" s="116">
        <f t="shared" si="6"/>
        <v>0</v>
      </c>
      <c r="M58" s="117">
        <f t="shared" si="7"/>
        <v>0</v>
      </c>
      <c r="N58" s="117">
        <f t="shared" si="8"/>
        <v>0</v>
      </c>
      <c r="O58" s="117">
        <f t="shared" si="9"/>
        <v>0</v>
      </c>
      <c r="P58" s="28">
        <v>32000</v>
      </c>
    </row>
    <row r="59" spans="1:16" ht="15" customHeight="1" x14ac:dyDescent="0.25">
      <c r="A59" s="49"/>
      <c r="B59" s="58" t="s">
        <v>15</v>
      </c>
      <c r="C59" s="32" t="s">
        <v>38</v>
      </c>
      <c r="D59" s="129"/>
      <c r="E59" s="55"/>
      <c r="F59" s="53"/>
      <c r="G59" s="53"/>
      <c r="H59" s="53"/>
      <c r="I59" s="53"/>
      <c r="J59" s="119"/>
      <c r="K59" s="119"/>
      <c r="L59" s="116">
        <f t="shared" si="6"/>
        <v>0</v>
      </c>
      <c r="M59" s="117">
        <f t="shared" si="7"/>
        <v>0</v>
      </c>
      <c r="N59" s="117">
        <f t="shared" si="8"/>
        <v>0</v>
      </c>
      <c r="O59" s="117">
        <f t="shared" si="9"/>
        <v>0</v>
      </c>
      <c r="P59" s="28">
        <v>32000</v>
      </c>
    </row>
    <row r="60" spans="1:16" ht="15" customHeight="1" x14ac:dyDescent="0.25">
      <c r="A60" s="49"/>
      <c r="B60" s="58" t="s">
        <v>15</v>
      </c>
      <c r="C60" s="32" t="s">
        <v>39</v>
      </c>
      <c r="D60" s="129"/>
      <c r="E60" s="55"/>
      <c r="F60" s="53"/>
      <c r="G60" s="53"/>
      <c r="H60" s="53"/>
      <c r="I60" s="53"/>
      <c r="J60" s="119"/>
      <c r="K60" s="119"/>
      <c r="L60" s="116">
        <f t="shared" si="6"/>
        <v>0</v>
      </c>
      <c r="M60" s="117">
        <f t="shared" si="7"/>
        <v>0</v>
      </c>
      <c r="N60" s="117">
        <f t="shared" si="8"/>
        <v>0</v>
      </c>
      <c r="O60" s="117">
        <f t="shared" si="9"/>
        <v>0</v>
      </c>
      <c r="P60" s="28">
        <v>40000</v>
      </c>
    </row>
    <row r="61" spans="1:16" ht="15" customHeight="1" x14ac:dyDescent="0.25">
      <c r="A61" s="49"/>
      <c r="B61" s="58" t="s">
        <v>15</v>
      </c>
      <c r="C61" s="32" t="s">
        <v>40</v>
      </c>
      <c r="D61" s="129"/>
      <c r="E61" s="55"/>
      <c r="F61" s="53"/>
      <c r="G61" s="53"/>
      <c r="H61" s="53"/>
      <c r="I61" s="53"/>
      <c r="J61" s="119"/>
      <c r="K61" s="119"/>
      <c r="L61" s="116">
        <f t="shared" si="6"/>
        <v>0</v>
      </c>
      <c r="M61" s="117">
        <f t="shared" si="7"/>
        <v>0</v>
      </c>
      <c r="N61" s="117">
        <f t="shared" si="8"/>
        <v>0</v>
      </c>
      <c r="O61" s="117">
        <f t="shared" si="9"/>
        <v>0</v>
      </c>
      <c r="P61" s="28">
        <v>40000</v>
      </c>
    </row>
    <row r="62" spans="1:16" ht="15" customHeight="1" x14ac:dyDescent="0.25">
      <c r="A62" s="49"/>
      <c r="B62" s="58" t="s">
        <v>15</v>
      </c>
      <c r="C62" s="32" t="s">
        <v>41</v>
      </c>
      <c r="D62" s="129"/>
      <c r="E62" s="55"/>
      <c r="F62" s="53"/>
      <c r="G62" s="53"/>
      <c r="H62" s="53"/>
      <c r="I62" s="53"/>
      <c r="J62" s="119"/>
      <c r="K62" s="119"/>
      <c r="L62" s="116">
        <f t="shared" si="6"/>
        <v>0</v>
      </c>
      <c r="M62" s="117">
        <f t="shared" si="7"/>
        <v>0</v>
      </c>
      <c r="N62" s="117">
        <f t="shared" si="8"/>
        <v>0</v>
      </c>
      <c r="O62" s="117">
        <f t="shared" si="9"/>
        <v>0</v>
      </c>
      <c r="P62" s="28">
        <v>32000</v>
      </c>
    </row>
    <row r="63" spans="1:16" ht="15" customHeight="1" x14ac:dyDescent="0.25">
      <c r="A63" s="49"/>
      <c r="B63" s="34" t="s">
        <v>15</v>
      </c>
      <c r="C63" s="35" t="s">
        <v>45</v>
      </c>
      <c r="D63" s="129"/>
      <c r="E63" s="55"/>
      <c r="F63" s="53"/>
      <c r="G63" s="53"/>
      <c r="H63" s="53"/>
      <c r="I63" s="53"/>
      <c r="J63" s="119"/>
      <c r="K63" s="119"/>
      <c r="L63" s="116">
        <f t="shared" si="6"/>
        <v>0</v>
      </c>
      <c r="M63" s="117">
        <f t="shared" si="7"/>
        <v>0</v>
      </c>
      <c r="N63" s="117">
        <f t="shared" si="8"/>
        <v>0</v>
      </c>
      <c r="O63" s="117">
        <f t="shared" si="9"/>
        <v>0</v>
      </c>
      <c r="P63" s="33">
        <v>32000</v>
      </c>
    </row>
    <row r="64" spans="1:16" ht="17.25" customHeight="1" x14ac:dyDescent="0.2">
      <c r="A64" s="49"/>
      <c r="B64" s="26" t="s">
        <v>15</v>
      </c>
      <c r="C64" s="30" t="s">
        <v>43</v>
      </c>
      <c r="D64" s="129"/>
      <c r="E64" s="55"/>
      <c r="F64" s="53"/>
      <c r="G64" s="53"/>
      <c r="H64" s="53"/>
      <c r="I64" s="53"/>
      <c r="J64" s="119"/>
      <c r="K64" s="119"/>
      <c r="L64" s="116">
        <f t="shared" si="6"/>
        <v>0</v>
      </c>
      <c r="M64" s="117">
        <f t="shared" si="7"/>
        <v>0</v>
      </c>
      <c r="N64" s="117">
        <f t="shared" si="8"/>
        <v>0</v>
      </c>
      <c r="O64" s="117">
        <f t="shared" si="9"/>
        <v>0</v>
      </c>
      <c r="P64" s="33">
        <v>32000</v>
      </c>
    </row>
    <row r="65" spans="1:19" ht="17.25" customHeight="1" x14ac:dyDescent="0.2">
      <c r="A65" s="49"/>
      <c r="B65" s="26" t="s">
        <v>15</v>
      </c>
      <c r="C65" s="30" t="s">
        <v>44</v>
      </c>
      <c r="D65" s="112"/>
      <c r="E65" s="31"/>
      <c r="F65" s="53"/>
      <c r="G65" s="53"/>
      <c r="H65" s="53"/>
      <c r="I65" s="53"/>
      <c r="J65" s="119"/>
      <c r="K65" s="119"/>
      <c r="L65" s="116">
        <f t="shared" si="6"/>
        <v>0</v>
      </c>
      <c r="M65" s="117">
        <f t="shared" si="7"/>
        <v>0</v>
      </c>
      <c r="N65" s="117">
        <f t="shared" si="8"/>
        <v>0</v>
      </c>
      <c r="O65" s="117">
        <f t="shared" si="9"/>
        <v>0</v>
      </c>
      <c r="P65" s="33">
        <v>34000</v>
      </c>
    </row>
    <row r="66" spans="1:19" ht="17.25" customHeight="1" x14ac:dyDescent="0.2">
      <c r="A66" s="49"/>
      <c r="B66" s="26" t="s">
        <v>15</v>
      </c>
      <c r="C66" s="30" t="s">
        <v>46</v>
      </c>
      <c r="D66" s="112"/>
      <c r="E66" s="31"/>
      <c r="F66" s="53"/>
      <c r="G66" s="53"/>
      <c r="H66" s="53"/>
      <c r="I66" s="53"/>
      <c r="J66" s="119"/>
      <c r="K66" s="119"/>
      <c r="L66" s="116">
        <f t="shared" si="6"/>
        <v>0</v>
      </c>
      <c r="M66" s="117">
        <f t="shared" si="7"/>
        <v>0</v>
      </c>
      <c r="N66" s="117">
        <f t="shared" si="8"/>
        <v>0</v>
      </c>
      <c r="O66" s="117">
        <f t="shared" si="9"/>
        <v>0</v>
      </c>
      <c r="P66" s="33">
        <v>32000</v>
      </c>
    </row>
    <row r="67" spans="1:19" ht="17.25" customHeight="1" thickBot="1" x14ac:dyDescent="0.3">
      <c r="A67" s="49"/>
      <c r="B67" s="34" t="s">
        <v>15</v>
      </c>
      <c r="C67" s="62" t="s">
        <v>47</v>
      </c>
      <c r="D67" s="122"/>
      <c r="E67" s="121"/>
      <c r="F67" s="3" t="e">
        <f>ROUND(E67/D67/164.9*(0.35*243.33+14*24/12),2)</f>
        <v>#DIV/0!</v>
      </c>
      <c r="G67" s="123"/>
      <c r="H67" s="123"/>
      <c r="I67" s="123"/>
      <c r="J67" s="124"/>
      <c r="K67" s="124"/>
      <c r="L67" s="125" t="e">
        <f t="shared" si="6"/>
        <v>#DIV/0!</v>
      </c>
      <c r="M67" s="126" t="e">
        <f t="shared" si="7"/>
        <v>#DIV/0!</v>
      </c>
      <c r="N67" s="126" t="e">
        <f t="shared" si="8"/>
        <v>#DIV/0!</v>
      </c>
      <c r="O67" s="126">
        <f t="shared" si="9"/>
        <v>0</v>
      </c>
      <c r="P67" s="38">
        <v>32000</v>
      </c>
    </row>
    <row r="68" spans="1:19" ht="17.25" customHeight="1" thickBot="1" x14ac:dyDescent="0.25">
      <c r="A68" s="39"/>
      <c r="B68" s="66"/>
      <c r="C68" s="67" t="s">
        <v>77</v>
      </c>
      <c r="D68" s="68">
        <f t="shared" ref="D68:O68" si="13">SUM(D29:D67)</f>
        <v>0</v>
      </c>
      <c r="E68" s="68">
        <f t="shared" si="13"/>
        <v>0</v>
      </c>
      <c r="F68" s="68" t="e">
        <f t="shared" si="13"/>
        <v>#DIV/0!</v>
      </c>
      <c r="G68" s="68">
        <f t="shared" si="13"/>
        <v>0</v>
      </c>
      <c r="H68" s="68">
        <f t="shared" si="13"/>
        <v>0</v>
      </c>
      <c r="I68" s="68">
        <f t="shared" si="13"/>
        <v>0</v>
      </c>
      <c r="J68" s="68">
        <f t="shared" si="13"/>
        <v>0</v>
      </c>
      <c r="K68" s="68">
        <f t="shared" si="13"/>
        <v>0</v>
      </c>
      <c r="L68" s="68" t="e">
        <f t="shared" si="13"/>
        <v>#DIV/0!</v>
      </c>
      <c r="M68" s="68" t="e">
        <f t="shared" si="13"/>
        <v>#DIV/0!</v>
      </c>
      <c r="N68" s="68" t="e">
        <f t="shared" si="13"/>
        <v>#DIV/0!</v>
      </c>
      <c r="O68" s="68">
        <f t="shared" si="13"/>
        <v>0</v>
      </c>
      <c r="P68" s="89"/>
    </row>
    <row r="69" spans="1:19" ht="15.75" thickBot="1" x14ac:dyDescent="0.25">
      <c r="A69" s="74"/>
      <c r="B69" s="70"/>
      <c r="C69" s="71" t="s">
        <v>78</v>
      </c>
      <c r="D69" s="72">
        <f t="shared" ref="D69:O69" si="14">D28+D68</f>
        <v>0</v>
      </c>
      <c r="E69" s="72">
        <f t="shared" si="14"/>
        <v>0</v>
      </c>
      <c r="F69" s="72" t="e">
        <f t="shared" si="14"/>
        <v>#DIV/0!</v>
      </c>
      <c r="G69" s="72">
        <f t="shared" si="14"/>
        <v>0</v>
      </c>
      <c r="H69" s="72">
        <f t="shared" si="14"/>
        <v>0</v>
      </c>
      <c r="I69" s="72">
        <f t="shared" si="14"/>
        <v>0</v>
      </c>
      <c r="J69" s="72">
        <f t="shared" si="14"/>
        <v>0</v>
      </c>
      <c r="K69" s="72">
        <f t="shared" si="14"/>
        <v>0</v>
      </c>
      <c r="L69" s="72" t="e">
        <f t="shared" si="14"/>
        <v>#DIV/0!</v>
      </c>
      <c r="M69" s="72" t="e">
        <f t="shared" si="14"/>
        <v>#DIV/0!</v>
      </c>
      <c r="N69" s="72" t="e">
        <f t="shared" si="14"/>
        <v>#DIV/0!</v>
      </c>
      <c r="O69" s="72">
        <f t="shared" si="14"/>
        <v>0</v>
      </c>
      <c r="P69" s="90"/>
      <c r="R69" s="138" t="s">
        <v>82</v>
      </c>
      <c r="S69" s="139"/>
    </row>
    <row r="70" spans="1:19" ht="18.75" x14ac:dyDescent="0.2">
      <c r="D70" s="106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87"/>
      <c r="R70" s="85">
        <v>211</v>
      </c>
      <c r="S70" s="85">
        <v>213</v>
      </c>
    </row>
    <row r="71" spans="1:19" x14ac:dyDescent="0.2">
      <c r="D71" s="106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87"/>
      <c r="R71" s="86">
        <f>ROUND(O69*12,2)</f>
        <v>0</v>
      </c>
      <c r="S71" s="86">
        <f>ROUND(R71*30.2%,2)</f>
        <v>0</v>
      </c>
    </row>
  </sheetData>
  <mergeCells count="13">
    <mergeCell ref="O14:O15"/>
    <mergeCell ref="P14:P15"/>
    <mergeCell ref="R69:S69"/>
    <mergeCell ref="A6:P6"/>
    <mergeCell ref="A7:J7"/>
    <mergeCell ref="A14:B14"/>
    <mergeCell ref="C14:C15"/>
    <mergeCell ref="D14:D15"/>
    <mergeCell ref="E14:E15"/>
    <mergeCell ref="F14:K14"/>
    <mergeCell ref="L14:L15"/>
    <mergeCell ref="M14:M15"/>
    <mergeCell ref="N14:N15"/>
  </mergeCells>
  <pageMargins left="0.7" right="0.7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tabSelected="1" zoomScale="80" zoomScaleNormal="80" zoomScaleSheetLayoutView="100" workbookViewId="0">
      <selection activeCell="W15" sqref="W15"/>
    </sheetView>
  </sheetViews>
  <sheetFormatPr defaultRowHeight="15" x14ac:dyDescent="0.25"/>
  <cols>
    <col min="1" max="1" width="12" style="60" customWidth="1"/>
    <col min="2" max="2" width="7" style="60" customWidth="1"/>
    <col min="3" max="3" width="42" style="9" customWidth="1"/>
    <col min="4" max="4" width="11.83203125" style="9" customWidth="1"/>
    <col min="5" max="5" width="12.5" style="61" customWidth="1"/>
    <col min="6" max="6" width="11.6640625" style="1" customWidth="1"/>
    <col min="7" max="7" width="15.5" style="1" customWidth="1"/>
    <col min="8" max="8" width="13.83203125" style="1" customWidth="1"/>
    <col min="9" max="9" width="15" style="1" customWidth="1"/>
    <col min="10" max="10" width="13.6640625" style="1" customWidth="1"/>
    <col min="11" max="12" width="14.1640625" style="1" customWidth="1"/>
    <col min="13" max="16" width="16.83203125" style="1" customWidth="1"/>
    <col min="17" max="17" width="9.33203125" style="9"/>
    <col min="18" max="19" width="17.6640625" style="9" customWidth="1"/>
    <col min="20" max="16384" width="9.33203125" style="9"/>
  </cols>
  <sheetData>
    <row r="1" spans="1:17" ht="12" customHeight="1" x14ac:dyDescent="0.25">
      <c r="A1" s="5"/>
      <c r="B1" s="6"/>
      <c r="C1" s="4"/>
      <c r="D1" s="7"/>
      <c r="E1" s="8"/>
    </row>
    <row r="2" spans="1:17" ht="12" customHeight="1" x14ac:dyDescent="0.25">
      <c r="A2" s="5"/>
      <c r="B2" s="6"/>
      <c r="C2" s="4"/>
      <c r="D2" s="7"/>
      <c r="E2" s="8"/>
    </row>
    <row r="3" spans="1:17" ht="12" customHeight="1" x14ac:dyDescent="0.25">
      <c r="A3" s="5"/>
      <c r="B3" s="6"/>
      <c r="C3" s="4"/>
      <c r="D3" s="7"/>
      <c r="E3" s="8"/>
      <c r="K3" s="2"/>
      <c r="L3" s="2"/>
      <c r="M3" s="2"/>
      <c r="N3" s="2"/>
    </row>
    <row r="4" spans="1:17" ht="12" customHeight="1" x14ac:dyDescent="0.25">
      <c r="A4" s="5"/>
      <c r="B4" s="6"/>
      <c r="C4" s="4"/>
      <c r="D4" s="7"/>
      <c r="E4" s="8"/>
      <c r="K4" s="2"/>
      <c r="L4" s="2"/>
      <c r="M4" s="2"/>
      <c r="N4" s="2"/>
    </row>
    <row r="5" spans="1:17" ht="12" customHeight="1" x14ac:dyDescent="0.25">
      <c r="A5" s="5"/>
      <c r="B5" s="6"/>
      <c r="C5" s="4"/>
      <c r="D5" s="7"/>
      <c r="E5" s="8"/>
    </row>
    <row r="6" spans="1:17" ht="39" customHeight="1" x14ac:dyDescent="0.2">
      <c r="A6" s="137" t="s">
        <v>66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</row>
    <row r="7" spans="1:17" ht="14.25" customHeight="1" x14ac:dyDescent="0.25">
      <c r="A7" s="140" t="s">
        <v>2</v>
      </c>
      <c r="B7" s="140"/>
      <c r="C7" s="140"/>
      <c r="D7" s="140"/>
      <c r="E7" s="140"/>
      <c r="F7" s="140"/>
      <c r="G7" s="140"/>
      <c r="H7" s="140"/>
      <c r="I7" s="140"/>
      <c r="J7" s="140"/>
      <c r="K7" s="9"/>
      <c r="L7" s="10"/>
      <c r="M7" s="10"/>
      <c r="N7" s="10"/>
      <c r="O7" s="10"/>
      <c r="P7" s="10"/>
    </row>
    <row r="8" spans="1:17" s="4" customFormat="1" ht="15" customHeight="1" x14ac:dyDescent="0.25">
      <c r="A8" s="11"/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"/>
    </row>
    <row r="9" spans="1:17" s="4" customFormat="1" ht="15" customHeight="1" x14ac:dyDescent="0.25">
      <c r="A9" s="11"/>
      <c r="B9" s="12"/>
      <c r="C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"/>
    </row>
    <row r="10" spans="1:17" s="4" customFormat="1" ht="15" customHeight="1" x14ac:dyDescent="0.25">
      <c r="A10" s="11"/>
      <c r="B10" s="12"/>
      <c r="C10" s="11" t="s">
        <v>55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3"/>
      <c r="Q10" s="1"/>
    </row>
    <row r="11" spans="1:17" s="4" customFormat="1" ht="15" customHeight="1" x14ac:dyDescent="0.25">
      <c r="A11" s="11"/>
      <c r="C11" s="1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"/>
    </row>
    <row r="12" spans="1:17" s="4" customFormat="1" ht="15" customHeight="1" x14ac:dyDescent="0.25">
      <c r="A12" s="11"/>
      <c r="B12" s="12"/>
      <c r="C12" s="12" t="s">
        <v>56</v>
      </c>
      <c r="D12" s="13"/>
      <c r="E12" s="13"/>
      <c r="G12" s="13"/>
      <c r="H12" s="13"/>
      <c r="I12" s="13" t="s">
        <v>3</v>
      </c>
      <c r="J12" s="13"/>
      <c r="K12" s="15">
        <f>D69</f>
        <v>0</v>
      </c>
      <c r="L12" s="15"/>
      <c r="M12" s="13"/>
      <c r="N12" s="13" t="s">
        <v>4</v>
      </c>
      <c r="O12" s="1"/>
      <c r="P12" s="13"/>
      <c r="Q12" s="1"/>
    </row>
    <row r="13" spans="1:17" ht="12" customHeight="1" thickBot="1" x14ac:dyDescent="0.3">
      <c r="A13" s="16"/>
      <c r="B13" s="6"/>
      <c r="C13" s="12"/>
      <c r="D13" s="12"/>
      <c r="E13" s="17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7" ht="27.75" customHeight="1" x14ac:dyDescent="0.2">
      <c r="A14" s="141" t="s">
        <v>1</v>
      </c>
      <c r="B14" s="142"/>
      <c r="C14" s="143" t="s">
        <v>5</v>
      </c>
      <c r="D14" s="145" t="s">
        <v>6</v>
      </c>
      <c r="E14" s="145" t="s">
        <v>7</v>
      </c>
      <c r="F14" s="147" t="s">
        <v>8</v>
      </c>
      <c r="G14" s="147"/>
      <c r="H14" s="147"/>
      <c r="I14" s="147"/>
      <c r="J14" s="147"/>
      <c r="K14" s="147"/>
      <c r="L14" s="147" t="s">
        <v>57</v>
      </c>
      <c r="M14" s="147" t="s">
        <v>58</v>
      </c>
      <c r="N14" s="147" t="s">
        <v>59</v>
      </c>
      <c r="O14" s="147" t="s">
        <v>60</v>
      </c>
      <c r="P14" s="149" t="s">
        <v>9</v>
      </c>
    </row>
    <row r="15" spans="1:17" ht="144" customHeight="1" thickBot="1" x14ac:dyDescent="0.25">
      <c r="A15" s="18" t="s">
        <v>0</v>
      </c>
      <c r="B15" s="19" t="s">
        <v>10</v>
      </c>
      <c r="C15" s="144"/>
      <c r="D15" s="146"/>
      <c r="E15" s="146"/>
      <c r="F15" s="75" t="s">
        <v>61</v>
      </c>
      <c r="G15" s="75" t="s">
        <v>62</v>
      </c>
      <c r="H15" s="75" t="s">
        <v>63</v>
      </c>
      <c r="I15" s="75" t="s">
        <v>64</v>
      </c>
      <c r="J15" s="75" t="s">
        <v>11</v>
      </c>
      <c r="K15" s="75" t="s">
        <v>65</v>
      </c>
      <c r="L15" s="148"/>
      <c r="M15" s="148"/>
      <c r="N15" s="148"/>
      <c r="O15" s="148"/>
      <c r="P15" s="150"/>
    </row>
    <row r="16" spans="1:17" ht="18.75" customHeight="1" x14ac:dyDescent="0.2">
      <c r="A16" s="25"/>
      <c r="B16" s="20" t="s">
        <v>12</v>
      </c>
      <c r="C16" s="21" t="s">
        <v>53</v>
      </c>
      <c r="D16" s="83">
        <f>'УДО '!D16+'УДО  (2)'!D16+'УДО  (3)'!D16+'УДО  (4)'!D16</f>
        <v>0</v>
      </c>
      <c r="E16" s="83">
        <f>'УДО '!E16+'УДО  (2)'!E16+'УДО  (3)'!E16+'УДО  (4)'!E16</f>
        <v>0</v>
      </c>
      <c r="F16" s="83">
        <f>'УДО '!F16+'УДО  (2)'!F16+'УДО  (3)'!F16+'УДО  (4)'!F16</f>
        <v>0</v>
      </c>
      <c r="G16" s="83">
        <f>'УДО '!G16+'УДО  (2)'!G16+'УДО  (3)'!G16+'УДО  (4)'!G16</f>
        <v>0</v>
      </c>
      <c r="H16" s="83">
        <f>'УДО '!H16+'УДО  (2)'!H16+'УДО  (3)'!H16+'УДО  (4)'!H16</f>
        <v>0</v>
      </c>
      <c r="I16" s="83">
        <f>'УДО '!I16+'УДО  (2)'!I16+'УДО  (3)'!I16+'УДО  (4)'!I16</f>
        <v>0</v>
      </c>
      <c r="J16" s="83">
        <f>'УДО '!J16+'УДО  (2)'!J16+'УДО  (3)'!J16+'УДО  (4)'!J16</f>
        <v>0</v>
      </c>
      <c r="K16" s="83">
        <f>'УДО '!K16+'УДО  (2)'!K16+'УДО  (3)'!K16+'УДО  (4)'!K16</f>
        <v>0</v>
      </c>
      <c r="L16" s="83">
        <f>'УДО '!L16+'УДО  (2)'!L16+'УДО  (3)'!L16+'УДО  (4)'!L16</f>
        <v>0</v>
      </c>
      <c r="M16" s="83">
        <f>'УДО '!M16+'УДО  (2)'!M16+'УДО  (3)'!M16+'УДО  (4)'!M16</f>
        <v>0</v>
      </c>
      <c r="N16" s="83">
        <f>'УДО '!N16+'УДО  (2)'!N16+'УДО  (3)'!N16+'УДО  (4)'!N16</f>
        <v>0</v>
      </c>
      <c r="O16" s="83">
        <f>'УДО '!O16+'УДО  (2)'!O16+'УДО  (3)'!O16+'УДО  (4)'!O16</f>
        <v>0</v>
      </c>
      <c r="P16" s="24"/>
    </row>
    <row r="17" spans="1:16" ht="32.25" customHeight="1" x14ac:dyDescent="0.2">
      <c r="A17" s="25"/>
      <c r="B17" s="26" t="s">
        <v>12</v>
      </c>
      <c r="C17" s="27" t="s">
        <v>50</v>
      </c>
      <c r="D17" s="83">
        <f>'УДО '!D17+'УДО  (2)'!D17+'УДО  (3)'!D17+'УДО  (4)'!D17</f>
        <v>0</v>
      </c>
      <c r="E17" s="83">
        <f>'УДО '!E17+'УДО  (2)'!E17+'УДО  (3)'!E17+'УДО  (4)'!E17</f>
        <v>0</v>
      </c>
      <c r="F17" s="83">
        <f>'УДО '!F17+'УДО  (2)'!F17+'УДО  (3)'!F17+'УДО  (4)'!F17</f>
        <v>0</v>
      </c>
      <c r="G17" s="83">
        <f>'УДО '!G17+'УДО  (2)'!G17+'УДО  (3)'!G17+'УДО  (4)'!G17</f>
        <v>0</v>
      </c>
      <c r="H17" s="83">
        <f>'УДО '!H17+'УДО  (2)'!H17+'УДО  (3)'!H17+'УДО  (4)'!H17</f>
        <v>0</v>
      </c>
      <c r="I17" s="83">
        <f>'УДО '!I17+'УДО  (2)'!I17+'УДО  (3)'!I17+'УДО  (4)'!I17</f>
        <v>0</v>
      </c>
      <c r="J17" s="83">
        <f>'УДО '!J17+'УДО  (2)'!J17+'УДО  (3)'!J17+'УДО  (4)'!J17</f>
        <v>0</v>
      </c>
      <c r="K17" s="83">
        <f>'УДО '!K17+'УДО  (2)'!K17+'УДО  (3)'!K17+'УДО  (4)'!K17</f>
        <v>0</v>
      </c>
      <c r="L17" s="83">
        <f>'УДО '!L17+'УДО  (2)'!L17+'УДО  (3)'!L17+'УДО  (4)'!L17</f>
        <v>0</v>
      </c>
      <c r="M17" s="83">
        <f>'УДО '!M17+'УДО  (2)'!M17+'УДО  (3)'!M17+'УДО  (4)'!M17</f>
        <v>0</v>
      </c>
      <c r="N17" s="83">
        <f>'УДО '!N17+'УДО  (2)'!N17+'УДО  (3)'!N17+'УДО  (4)'!N17</f>
        <v>0</v>
      </c>
      <c r="O17" s="83">
        <f>'УДО '!O17+'УДО  (2)'!O17+'УДО  (3)'!O17+'УДО  (4)'!O17</f>
        <v>0</v>
      </c>
      <c r="P17" s="28"/>
    </row>
    <row r="18" spans="1:16" ht="32.25" customHeight="1" x14ac:dyDescent="0.2">
      <c r="A18" s="25"/>
      <c r="B18" s="26" t="s">
        <v>12</v>
      </c>
      <c r="C18" s="29" t="s">
        <v>51</v>
      </c>
      <c r="D18" s="83">
        <f>'УДО '!D18+'УДО  (2)'!D18+'УДО  (3)'!D18+'УДО  (4)'!D18</f>
        <v>0</v>
      </c>
      <c r="E18" s="83">
        <f>'УДО '!E18+'УДО  (2)'!E18+'УДО  (3)'!E18+'УДО  (4)'!E18</f>
        <v>0</v>
      </c>
      <c r="F18" s="83">
        <f>'УДО '!F18+'УДО  (2)'!F18+'УДО  (3)'!F18+'УДО  (4)'!F18</f>
        <v>0</v>
      </c>
      <c r="G18" s="83">
        <f>'УДО '!G18+'УДО  (2)'!G18+'УДО  (3)'!G18+'УДО  (4)'!G18</f>
        <v>0</v>
      </c>
      <c r="H18" s="83">
        <f>'УДО '!H18+'УДО  (2)'!H18+'УДО  (3)'!H18+'УДО  (4)'!H18</f>
        <v>0</v>
      </c>
      <c r="I18" s="83">
        <f>'УДО '!I18+'УДО  (2)'!I18+'УДО  (3)'!I18+'УДО  (4)'!I18</f>
        <v>0</v>
      </c>
      <c r="J18" s="83">
        <f>'УДО '!J18+'УДО  (2)'!J18+'УДО  (3)'!J18+'УДО  (4)'!J18</f>
        <v>0</v>
      </c>
      <c r="K18" s="83">
        <f>'УДО '!K18+'УДО  (2)'!K18+'УДО  (3)'!K18+'УДО  (4)'!K18</f>
        <v>0</v>
      </c>
      <c r="L18" s="83">
        <f>'УДО '!L18+'УДО  (2)'!L18+'УДО  (3)'!L18+'УДО  (4)'!L18</f>
        <v>0</v>
      </c>
      <c r="M18" s="83">
        <f>'УДО '!M18+'УДО  (2)'!M18+'УДО  (3)'!M18+'УДО  (4)'!M18</f>
        <v>0</v>
      </c>
      <c r="N18" s="83">
        <f>'УДО '!N18+'УДО  (2)'!N18+'УДО  (3)'!N18+'УДО  (4)'!N18</f>
        <v>0</v>
      </c>
      <c r="O18" s="83">
        <f>'УДО '!O18+'УДО  (2)'!O18+'УДО  (3)'!O18+'УДО  (4)'!O18</f>
        <v>0</v>
      </c>
      <c r="P18" s="28"/>
    </row>
    <row r="19" spans="1:16" ht="32.25" customHeight="1" x14ac:dyDescent="0.2">
      <c r="A19" s="25"/>
      <c r="B19" s="26" t="s">
        <v>12</v>
      </c>
      <c r="C19" s="79" t="s">
        <v>80</v>
      </c>
      <c r="D19" s="83">
        <f>'УДО '!D19+'УДО  (2)'!D19+'УДО  (3)'!D19+'УДО  (4)'!D19</f>
        <v>0</v>
      </c>
      <c r="E19" s="83">
        <f>'УДО '!E19+'УДО  (2)'!E19+'УДО  (3)'!E19+'УДО  (4)'!E19</f>
        <v>0</v>
      </c>
      <c r="F19" s="83">
        <f>'УДО '!F19+'УДО  (2)'!F19+'УДО  (3)'!F19+'УДО  (4)'!F19</f>
        <v>0</v>
      </c>
      <c r="G19" s="83">
        <f>'УДО '!G19+'УДО  (2)'!G19+'УДО  (3)'!G19+'УДО  (4)'!G19</f>
        <v>0</v>
      </c>
      <c r="H19" s="83">
        <f>'УДО '!H19+'УДО  (2)'!H19+'УДО  (3)'!H19+'УДО  (4)'!H19</f>
        <v>0</v>
      </c>
      <c r="I19" s="83">
        <f>'УДО '!I19+'УДО  (2)'!I19+'УДО  (3)'!I19+'УДО  (4)'!I19</f>
        <v>0</v>
      </c>
      <c r="J19" s="83">
        <f>'УДО '!J19+'УДО  (2)'!J19+'УДО  (3)'!J19+'УДО  (4)'!J19</f>
        <v>0</v>
      </c>
      <c r="K19" s="83">
        <f>'УДО '!K19+'УДО  (2)'!K19+'УДО  (3)'!K19+'УДО  (4)'!K19</f>
        <v>0</v>
      </c>
      <c r="L19" s="83">
        <f>'УДО '!L19+'УДО  (2)'!L19+'УДО  (3)'!L19+'УДО  (4)'!L19</f>
        <v>0</v>
      </c>
      <c r="M19" s="83">
        <f>'УДО '!M19+'УДО  (2)'!M19+'УДО  (3)'!M19+'УДО  (4)'!M19</f>
        <v>0</v>
      </c>
      <c r="N19" s="83">
        <f>'УДО '!N19+'УДО  (2)'!N19+'УДО  (3)'!N19+'УДО  (4)'!N19</f>
        <v>0</v>
      </c>
      <c r="O19" s="83">
        <f>'УДО '!O19+'УДО  (2)'!O19+'УДО  (3)'!O19+'УДО  (4)'!O19</f>
        <v>0</v>
      </c>
      <c r="P19" s="28"/>
    </row>
    <row r="20" spans="1:16" ht="18" customHeight="1" x14ac:dyDescent="0.2">
      <c r="A20" s="25"/>
      <c r="B20" s="26" t="s">
        <v>14</v>
      </c>
      <c r="C20" s="30" t="s">
        <v>23</v>
      </c>
      <c r="D20" s="83">
        <f>'УДО '!D20+'УДО  (2)'!D20+'УДО  (3)'!D20+'УДО  (4)'!D20</f>
        <v>0</v>
      </c>
      <c r="E20" s="83">
        <f>'УДО '!E20+'УДО  (2)'!E20+'УДО  (3)'!E20+'УДО  (4)'!E20</f>
        <v>0</v>
      </c>
      <c r="F20" s="83">
        <f>'УДО '!F20+'УДО  (2)'!F20+'УДО  (3)'!F20+'УДО  (4)'!F20</f>
        <v>0</v>
      </c>
      <c r="G20" s="83">
        <f>'УДО '!G20+'УДО  (2)'!G20+'УДО  (3)'!G20+'УДО  (4)'!G20</f>
        <v>0</v>
      </c>
      <c r="H20" s="83">
        <f>'УДО '!H20+'УДО  (2)'!H20+'УДО  (3)'!H20+'УДО  (4)'!H20</f>
        <v>0</v>
      </c>
      <c r="I20" s="83">
        <f>'УДО '!I20+'УДО  (2)'!I20+'УДО  (3)'!I20+'УДО  (4)'!I20</f>
        <v>0</v>
      </c>
      <c r="J20" s="83">
        <f>'УДО '!J20+'УДО  (2)'!J20+'УДО  (3)'!J20+'УДО  (4)'!J20</f>
        <v>0</v>
      </c>
      <c r="K20" s="83">
        <f>'УДО '!K20+'УДО  (2)'!K20+'УДО  (3)'!K20+'УДО  (4)'!K20</f>
        <v>0</v>
      </c>
      <c r="L20" s="83">
        <f>'УДО '!L20+'УДО  (2)'!L20+'УДО  (3)'!L20+'УДО  (4)'!L20</f>
        <v>0</v>
      </c>
      <c r="M20" s="83">
        <f>'УДО '!M20+'УДО  (2)'!M20+'УДО  (3)'!M20+'УДО  (4)'!M20</f>
        <v>0</v>
      </c>
      <c r="N20" s="83">
        <f>'УДО '!N20+'УДО  (2)'!N20+'УДО  (3)'!N20+'УДО  (4)'!N20</f>
        <v>0</v>
      </c>
      <c r="O20" s="83">
        <f>'УДО '!O20+'УДО  (2)'!O20+'УДО  (3)'!O20+'УДО  (4)'!O20</f>
        <v>0</v>
      </c>
      <c r="P20" s="28"/>
    </row>
    <row r="21" spans="1:16" ht="14.25" customHeight="1" x14ac:dyDescent="0.2">
      <c r="A21" s="25"/>
      <c r="B21" s="26" t="s">
        <v>14</v>
      </c>
      <c r="C21" s="30" t="s">
        <v>48</v>
      </c>
      <c r="D21" s="83">
        <f>'УДО '!D21+'УДО  (2)'!D21+'УДО  (3)'!D21+'УДО  (4)'!D21</f>
        <v>0</v>
      </c>
      <c r="E21" s="83">
        <f>'УДО '!E21+'УДО  (2)'!E21+'УДО  (3)'!E21+'УДО  (4)'!E21</f>
        <v>0</v>
      </c>
      <c r="F21" s="83">
        <f>'УДО '!F21+'УДО  (2)'!F21+'УДО  (3)'!F21+'УДО  (4)'!F21</f>
        <v>0</v>
      </c>
      <c r="G21" s="83">
        <f>'УДО '!G21+'УДО  (2)'!G21+'УДО  (3)'!G21+'УДО  (4)'!G21</f>
        <v>0</v>
      </c>
      <c r="H21" s="83">
        <f>'УДО '!H21+'УДО  (2)'!H21+'УДО  (3)'!H21+'УДО  (4)'!H21</f>
        <v>0</v>
      </c>
      <c r="I21" s="83">
        <f>'УДО '!I21+'УДО  (2)'!I21+'УДО  (3)'!I21+'УДО  (4)'!I21</f>
        <v>0</v>
      </c>
      <c r="J21" s="83">
        <f>'УДО '!J21+'УДО  (2)'!J21+'УДО  (3)'!J21+'УДО  (4)'!J21</f>
        <v>0</v>
      </c>
      <c r="K21" s="83">
        <f>'УДО '!K21+'УДО  (2)'!K21+'УДО  (3)'!K21+'УДО  (4)'!K21</f>
        <v>0</v>
      </c>
      <c r="L21" s="83">
        <f>'УДО '!L21+'УДО  (2)'!L21+'УДО  (3)'!L21+'УДО  (4)'!L21</f>
        <v>0</v>
      </c>
      <c r="M21" s="83">
        <f>'УДО '!M21+'УДО  (2)'!M21+'УДО  (3)'!M21+'УДО  (4)'!M21</f>
        <v>0</v>
      </c>
      <c r="N21" s="83">
        <f>'УДО '!N21+'УДО  (2)'!N21+'УДО  (3)'!N21+'УДО  (4)'!N21</f>
        <v>0</v>
      </c>
      <c r="O21" s="83">
        <f>'УДО '!O21+'УДО  (2)'!O21+'УДО  (3)'!O21+'УДО  (4)'!O21</f>
        <v>0</v>
      </c>
      <c r="P21" s="28"/>
    </row>
    <row r="22" spans="1:16" ht="21" customHeight="1" x14ac:dyDescent="0.25">
      <c r="A22" s="25"/>
      <c r="B22" s="26" t="s">
        <v>14</v>
      </c>
      <c r="C22" s="32" t="s">
        <v>24</v>
      </c>
      <c r="D22" s="83">
        <f>'УДО '!D22+'УДО  (2)'!D22+'УДО  (3)'!D22+'УДО  (4)'!D22</f>
        <v>0</v>
      </c>
      <c r="E22" s="83">
        <f>'УДО '!E22+'УДО  (2)'!E22+'УДО  (3)'!E22+'УДО  (4)'!E22</f>
        <v>0</v>
      </c>
      <c r="F22" s="83">
        <f>'УДО '!F22+'УДО  (2)'!F22+'УДО  (3)'!F22+'УДО  (4)'!F22</f>
        <v>0</v>
      </c>
      <c r="G22" s="83">
        <f>'УДО '!G22+'УДО  (2)'!G22+'УДО  (3)'!G22+'УДО  (4)'!G22</f>
        <v>0</v>
      </c>
      <c r="H22" s="83">
        <f>'УДО '!H22+'УДО  (2)'!H22+'УДО  (3)'!H22+'УДО  (4)'!H22</f>
        <v>0</v>
      </c>
      <c r="I22" s="83">
        <f>'УДО '!I22+'УДО  (2)'!I22+'УДО  (3)'!I22+'УДО  (4)'!I22</f>
        <v>0</v>
      </c>
      <c r="J22" s="83">
        <f>'УДО '!J22+'УДО  (2)'!J22+'УДО  (3)'!J22+'УДО  (4)'!J22</f>
        <v>0</v>
      </c>
      <c r="K22" s="83">
        <f>'УДО '!K22+'УДО  (2)'!K22+'УДО  (3)'!K22+'УДО  (4)'!K22</f>
        <v>0</v>
      </c>
      <c r="L22" s="83">
        <f>'УДО '!L22+'УДО  (2)'!L22+'УДО  (3)'!L22+'УДО  (4)'!L22</f>
        <v>0</v>
      </c>
      <c r="M22" s="83">
        <f>'УДО '!M22+'УДО  (2)'!M22+'УДО  (3)'!M22+'УДО  (4)'!M22</f>
        <v>0</v>
      </c>
      <c r="N22" s="83">
        <f>'УДО '!N22+'УДО  (2)'!N22+'УДО  (3)'!N22+'УДО  (4)'!N22</f>
        <v>0</v>
      </c>
      <c r="O22" s="83">
        <f>'УДО '!O22+'УДО  (2)'!O22+'УДО  (3)'!O22+'УДО  (4)'!O22</f>
        <v>0</v>
      </c>
      <c r="P22" s="28"/>
    </row>
    <row r="23" spans="1:16" ht="21" customHeight="1" x14ac:dyDescent="0.25">
      <c r="A23" s="25"/>
      <c r="B23" s="26" t="s">
        <v>14</v>
      </c>
      <c r="C23" s="32" t="s">
        <v>25</v>
      </c>
      <c r="D23" s="83">
        <f>'УДО '!D23+'УДО  (2)'!D23+'УДО  (3)'!D23+'УДО  (4)'!D23</f>
        <v>0</v>
      </c>
      <c r="E23" s="83">
        <f>'УДО '!E23+'УДО  (2)'!E23+'УДО  (3)'!E23+'УДО  (4)'!E23</f>
        <v>0</v>
      </c>
      <c r="F23" s="83">
        <f>'УДО '!F23+'УДО  (2)'!F23+'УДО  (3)'!F23+'УДО  (4)'!F23</f>
        <v>0</v>
      </c>
      <c r="G23" s="83">
        <f>'УДО '!G23+'УДО  (2)'!G23+'УДО  (3)'!G23+'УДО  (4)'!G23</f>
        <v>0</v>
      </c>
      <c r="H23" s="83">
        <f>'УДО '!H23+'УДО  (2)'!H23+'УДО  (3)'!H23+'УДО  (4)'!H23</f>
        <v>0</v>
      </c>
      <c r="I23" s="83">
        <f>'УДО '!I23+'УДО  (2)'!I23+'УДО  (3)'!I23+'УДО  (4)'!I23</f>
        <v>0</v>
      </c>
      <c r="J23" s="83">
        <f>'УДО '!J23+'УДО  (2)'!J23+'УДО  (3)'!J23+'УДО  (4)'!J23</f>
        <v>0</v>
      </c>
      <c r="K23" s="83">
        <f>'УДО '!K23+'УДО  (2)'!K23+'УДО  (3)'!K23+'УДО  (4)'!K23</f>
        <v>0</v>
      </c>
      <c r="L23" s="83">
        <f>'УДО '!L23+'УДО  (2)'!L23+'УДО  (3)'!L23+'УДО  (4)'!L23</f>
        <v>0</v>
      </c>
      <c r="M23" s="83">
        <f>'УДО '!M23+'УДО  (2)'!M23+'УДО  (3)'!M23+'УДО  (4)'!M23</f>
        <v>0</v>
      </c>
      <c r="N23" s="83">
        <f>'УДО '!N23+'УДО  (2)'!N23+'УДО  (3)'!N23+'УДО  (4)'!N23</f>
        <v>0</v>
      </c>
      <c r="O23" s="83">
        <f>'УДО '!O23+'УДО  (2)'!O23+'УДО  (3)'!O23+'УДО  (4)'!O23</f>
        <v>0</v>
      </c>
      <c r="P23" s="28"/>
    </row>
    <row r="24" spans="1:16" ht="21" customHeight="1" x14ac:dyDescent="0.25">
      <c r="A24" s="25"/>
      <c r="B24" s="26" t="s">
        <v>14</v>
      </c>
      <c r="C24" s="32" t="s">
        <v>26</v>
      </c>
      <c r="D24" s="83">
        <f>'УДО '!D24+'УДО  (2)'!D24+'УДО  (3)'!D24+'УДО  (4)'!D24</f>
        <v>0</v>
      </c>
      <c r="E24" s="83">
        <f>'УДО '!E24+'УДО  (2)'!E24+'УДО  (3)'!E24+'УДО  (4)'!E24</f>
        <v>0</v>
      </c>
      <c r="F24" s="83">
        <f>'УДО '!F24+'УДО  (2)'!F24+'УДО  (3)'!F24+'УДО  (4)'!F24</f>
        <v>0</v>
      </c>
      <c r="G24" s="83">
        <f>'УДО '!G24+'УДО  (2)'!G24+'УДО  (3)'!G24+'УДО  (4)'!G24</f>
        <v>0</v>
      </c>
      <c r="H24" s="83">
        <f>'УДО '!H24+'УДО  (2)'!H24+'УДО  (3)'!H24+'УДО  (4)'!H24</f>
        <v>0</v>
      </c>
      <c r="I24" s="83">
        <f>'УДО '!I24+'УДО  (2)'!I24+'УДО  (3)'!I24+'УДО  (4)'!I24</f>
        <v>0</v>
      </c>
      <c r="J24" s="83">
        <f>'УДО '!J24+'УДО  (2)'!J24+'УДО  (3)'!J24+'УДО  (4)'!J24</f>
        <v>0</v>
      </c>
      <c r="K24" s="83">
        <f>'УДО '!K24+'УДО  (2)'!K24+'УДО  (3)'!K24+'УДО  (4)'!K24</f>
        <v>0</v>
      </c>
      <c r="L24" s="83">
        <f>'УДО '!L24+'УДО  (2)'!L24+'УДО  (3)'!L24+'УДО  (4)'!L24</f>
        <v>0</v>
      </c>
      <c r="M24" s="83">
        <f>'УДО '!M24+'УДО  (2)'!M24+'УДО  (3)'!M24+'УДО  (4)'!M24</f>
        <v>0</v>
      </c>
      <c r="N24" s="83">
        <f>'УДО '!N24+'УДО  (2)'!N24+'УДО  (3)'!N24+'УДО  (4)'!N24</f>
        <v>0</v>
      </c>
      <c r="O24" s="83">
        <f>'УДО '!O24+'УДО  (2)'!O24+'УДО  (3)'!O24+'УДО  (4)'!O24</f>
        <v>0</v>
      </c>
      <c r="P24" s="28"/>
    </row>
    <row r="25" spans="1:16" ht="21" customHeight="1" x14ac:dyDescent="0.2">
      <c r="A25" s="25"/>
      <c r="B25" s="26" t="s">
        <v>15</v>
      </c>
      <c r="C25" s="30" t="s">
        <v>54</v>
      </c>
      <c r="D25" s="83">
        <f>'УДО '!D25+'УДО  (2)'!D25+'УДО  (3)'!D25+'УДО  (4)'!D25</f>
        <v>0</v>
      </c>
      <c r="E25" s="83">
        <f>'УДО '!E25+'УДО  (2)'!E25+'УДО  (3)'!E25+'УДО  (4)'!E25</f>
        <v>0</v>
      </c>
      <c r="F25" s="83">
        <f>'УДО '!F25+'УДО  (2)'!F25+'УДО  (3)'!F25+'УДО  (4)'!F25</f>
        <v>0</v>
      </c>
      <c r="G25" s="83">
        <f>'УДО '!G25+'УДО  (2)'!G25+'УДО  (3)'!G25+'УДО  (4)'!G25</f>
        <v>0</v>
      </c>
      <c r="H25" s="83">
        <f>'УДО '!H25+'УДО  (2)'!H25+'УДО  (3)'!H25+'УДО  (4)'!H25</f>
        <v>0</v>
      </c>
      <c r="I25" s="83">
        <f>'УДО '!I25+'УДО  (2)'!I25+'УДО  (3)'!I25+'УДО  (4)'!I25</f>
        <v>0</v>
      </c>
      <c r="J25" s="83">
        <f>'УДО '!J25+'УДО  (2)'!J25+'УДО  (3)'!J25+'УДО  (4)'!J25</f>
        <v>0</v>
      </c>
      <c r="K25" s="83">
        <f>'УДО '!K25+'УДО  (2)'!K25+'УДО  (3)'!K25+'УДО  (4)'!K25</f>
        <v>0</v>
      </c>
      <c r="L25" s="83">
        <f>'УДО '!L25+'УДО  (2)'!L25+'УДО  (3)'!L25+'УДО  (4)'!L25</f>
        <v>0</v>
      </c>
      <c r="M25" s="83">
        <f>'УДО '!M25+'УДО  (2)'!M25+'УДО  (3)'!M25+'УДО  (4)'!M25</f>
        <v>0</v>
      </c>
      <c r="N25" s="83">
        <f>'УДО '!N25+'УДО  (2)'!N25+'УДО  (3)'!N25+'УДО  (4)'!N25</f>
        <v>0</v>
      </c>
      <c r="O25" s="83">
        <f>'УДО '!O25+'УДО  (2)'!O25+'УДО  (3)'!O25+'УДО  (4)'!O25</f>
        <v>0</v>
      </c>
      <c r="P25" s="33"/>
    </row>
    <row r="26" spans="1:16" ht="21" customHeight="1" x14ac:dyDescent="0.25">
      <c r="A26" s="25"/>
      <c r="B26" s="34" t="s">
        <v>15</v>
      </c>
      <c r="C26" s="35" t="s">
        <v>52</v>
      </c>
      <c r="D26" s="83">
        <f>'УДО '!D26+'УДО  (2)'!D26+'УДО  (3)'!D26+'УДО  (4)'!D26</f>
        <v>0</v>
      </c>
      <c r="E26" s="83">
        <f>'УДО '!E26+'УДО  (2)'!E26+'УДО  (3)'!E26+'УДО  (4)'!E26</f>
        <v>0</v>
      </c>
      <c r="F26" s="83">
        <f>'УДО '!F26+'УДО  (2)'!F26+'УДО  (3)'!F26+'УДО  (4)'!F26</f>
        <v>0</v>
      </c>
      <c r="G26" s="83">
        <f>'УДО '!G26+'УДО  (2)'!G26+'УДО  (3)'!G26+'УДО  (4)'!G26</f>
        <v>0</v>
      </c>
      <c r="H26" s="83">
        <f>'УДО '!H26+'УДО  (2)'!H26+'УДО  (3)'!H26+'УДО  (4)'!H26</f>
        <v>0</v>
      </c>
      <c r="I26" s="83">
        <f>'УДО '!I26+'УДО  (2)'!I26+'УДО  (3)'!I26+'УДО  (4)'!I26</f>
        <v>0</v>
      </c>
      <c r="J26" s="83">
        <f>'УДО '!J26+'УДО  (2)'!J26+'УДО  (3)'!J26+'УДО  (4)'!J26</f>
        <v>0</v>
      </c>
      <c r="K26" s="83">
        <f>'УДО '!K26+'УДО  (2)'!K26+'УДО  (3)'!K26+'УДО  (4)'!K26</f>
        <v>0</v>
      </c>
      <c r="L26" s="83">
        <f>'УДО '!L26+'УДО  (2)'!L26+'УДО  (3)'!L26+'УДО  (4)'!L26</f>
        <v>0</v>
      </c>
      <c r="M26" s="83">
        <f>'УДО '!M26+'УДО  (2)'!M26+'УДО  (3)'!M26+'УДО  (4)'!M26</f>
        <v>0</v>
      </c>
      <c r="N26" s="83">
        <f>'УДО '!N26+'УДО  (2)'!N26+'УДО  (3)'!N26+'УДО  (4)'!N26</f>
        <v>0</v>
      </c>
      <c r="O26" s="83">
        <f>'УДО '!O26+'УДО  (2)'!O26+'УДО  (3)'!O26+'УДО  (4)'!O26</f>
        <v>0</v>
      </c>
      <c r="P26" s="33"/>
    </row>
    <row r="27" spans="1:16" ht="21" customHeight="1" thickBot="1" x14ac:dyDescent="0.3">
      <c r="A27" s="25"/>
      <c r="B27" s="34" t="s">
        <v>15</v>
      </c>
      <c r="C27" s="35" t="s">
        <v>42</v>
      </c>
      <c r="D27" s="83">
        <f>'УДО '!D27+'УДО  (2)'!D27+'УДО  (3)'!D27+'УДО  (4)'!D27</f>
        <v>0</v>
      </c>
      <c r="E27" s="83">
        <f>'УДО '!E27+'УДО  (2)'!E27+'УДО  (3)'!E27+'УДО  (4)'!E27</f>
        <v>0</v>
      </c>
      <c r="F27" s="83">
        <f>'УДО '!F27+'УДО  (2)'!F27+'УДО  (3)'!F27+'УДО  (4)'!F27</f>
        <v>0</v>
      </c>
      <c r="G27" s="83">
        <f>'УДО '!G27+'УДО  (2)'!G27+'УДО  (3)'!G27+'УДО  (4)'!G27</f>
        <v>0</v>
      </c>
      <c r="H27" s="83">
        <f>'УДО '!H27+'УДО  (2)'!H27+'УДО  (3)'!H27+'УДО  (4)'!H27</f>
        <v>0</v>
      </c>
      <c r="I27" s="83">
        <f>'УДО '!I27+'УДО  (2)'!I27+'УДО  (3)'!I27+'УДО  (4)'!I27</f>
        <v>0</v>
      </c>
      <c r="J27" s="83">
        <f>'УДО '!J27+'УДО  (2)'!J27+'УДО  (3)'!J27+'УДО  (4)'!J27</f>
        <v>0</v>
      </c>
      <c r="K27" s="83">
        <f>'УДО '!K27+'УДО  (2)'!K27+'УДО  (3)'!K27+'УДО  (4)'!K27</f>
        <v>0</v>
      </c>
      <c r="L27" s="83">
        <f>'УДО '!L27+'УДО  (2)'!L27+'УДО  (3)'!L27+'УДО  (4)'!L27</f>
        <v>0</v>
      </c>
      <c r="M27" s="83">
        <f>'УДО '!M27+'УДО  (2)'!M27+'УДО  (3)'!M27+'УДО  (4)'!M27</f>
        <v>0</v>
      </c>
      <c r="N27" s="83">
        <f>'УДО '!N27+'УДО  (2)'!N27+'УДО  (3)'!N27+'УДО  (4)'!N27</f>
        <v>0</v>
      </c>
      <c r="O27" s="83">
        <f>'УДО '!O27+'УДО  (2)'!O27+'УДО  (3)'!O27+'УДО  (4)'!O27</f>
        <v>0</v>
      </c>
      <c r="P27" s="38"/>
    </row>
    <row r="28" spans="1:16" ht="15" customHeight="1" thickBot="1" x14ac:dyDescent="0.3">
      <c r="A28" s="39"/>
      <c r="B28" s="40"/>
      <c r="C28" s="41" t="s">
        <v>16</v>
      </c>
      <c r="D28" s="81">
        <f t="shared" ref="D28:O28" si="0">SUM(D16:D27)</f>
        <v>0</v>
      </c>
      <c r="E28" s="81">
        <f t="shared" si="0"/>
        <v>0</v>
      </c>
      <c r="F28" s="81">
        <f t="shared" si="0"/>
        <v>0</v>
      </c>
      <c r="G28" s="81">
        <f t="shared" si="0"/>
        <v>0</v>
      </c>
      <c r="H28" s="81">
        <f t="shared" si="0"/>
        <v>0</v>
      </c>
      <c r="I28" s="81">
        <f t="shared" si="0"/>
        <v>0</v>
      </c>
      <c r="J28" s="81">
        <f t="shared" si="0"/>
        <v>0</v>
      </c>
      <c r="K28" s="81">
        <f t="shared" si="0"/>
        <v>0</v>
      </c>
      <c r="L28" s="82">
        <f t="shared" si="0"/>
        <v>0</v>
      </c>
      <c r="M28" s="82">
        <f t="shared" si="0"/>
        <v>0</v>
      </c>
      <c r="N28" s="82">
        <f t="shared" si="0"/>
        <v>0</v>
      </c>
      <c r="O28" s="82">
        <f t="shared" si="0"/>
        <v>0</v>
      </c>
      <c r="P28" s="44"/>
    </row>
    <row r="29" spans="1:16" ht="32.25" customHeight="1" x14ac:dyDescent="0.2">
      <c r="A29" s="45"/>
      <c r="B29" s="46" t="s">
        <v>12</v>
      </c>
      <c r="C29" s="47" t="s">
        <v>49</v>
      </c>
      <c r="D29" s="84">
        <f>'УДО '!D29+'УДО  (2)'!D29+'УДО  (3)'!D29+'УДО  (4)'!D29</f>
        <v>0</v>
      </c>
      <c r="E29" s="84">
        <f>'УДО '!E29+'УДО  (2)'!E29+'УДО  (3)'!E29+'УДО  (4)'!E29</f>
        <v>0</v>
      </c>
      <c r="F29" s="84">
        <f>'УДО '!F29+'УДО  (2)'!F29+'УДО  (3)'!F29+'УДО  (4)'!F29</f>
        <v>0</v>
      </c>
      <c r="G29" s="84">
        <f>'УДО '!G29+'УДО  (2)'!G29+'УДО  (3)'!G29+'УДО  (4)'!G29</f>
        <v>0</v>
      </c>
      <c r="H29" s="84">
        <f>'УДО '!H29+'УДО  (2)'!H29+'УДО  (3)'!H29+'УДО  (4)'!H29</f>
        <v>0</v>
      </c>
      <c r="I29" s="84">
        <f>'УДО '!I29+'УДО  (2)'!I29+'УДО  (3)'!I29+'УДО  (4)'!I29</f>
        <v>0</v>
      </c>
      <c r="J29" s="84">
        <f>'УДО '!J29+'УДО  (2)'!J29+'УДО  (3)'!J29+'УДО  (4)'!J29</f>
        <v>0</v>
      </c>
      <c r="K29" s="84">
        <f>'УДО '!K29+'УДО  (2)'!K29+'УДО  (3)'!K29+'УДО  (4)'!K29</f>
        <v>0</v>
      </c>
      <c r="L29" s="84">
        <f>'УДО '!L29+'УДО  (2)'!L29+'УДО  (3)'!L29+'УДО  (4)'!L29</f>
        <v>0</v>
      </c>
      <c r="M29" s="84">
        <f>'УДО '!M29+'УДО  (2)'!M29+'УДО  (3)'!M29+'УДО  (4)'!M29</f>
        <v>0</v>
      </c>
      <c r="N29" s="84">
        <f>'УДО '!N29+'УДО  (2)'!N29+'УДО  (3)'!N29+'УДО  (4)'!N29</f>
        <v>0</v>
      </c>
      <c r="O29" s="84">
        <f>'УДО '!O29+'УДО  (2)'!O29+'УДО  (3)'!O29+'УДО  (4)'!O29</f>
        <v>0</v>
      </c>
      <c r="P29" s="76"/>
    </row>
    <row r="30" spans="1:16" ht="26.25" customHeight="1" x14ac:dyDescent="0.25">
      <c r="A30" s="49"/>
      <c r="B30" s="50" t="s">
        <v>12</v>
      </c>
      <c r="C30" s="51" t="s">
        <v>83</v>
      </c>
      <c r="D30" s="84">
        <f>'УДО '!D30+'УДО  (2)'!D30+'УДО  (3)'!D30+'УДО  (4)'!D30</f>
        <v>0</v>
      </c>
      <c r="E30" s="84">
        <f>'УДО '!E30+'УДО  (2)'!E30+'УДО  (3)'!E30+'УДО  (4)'!E30</f>
        <v>0</v>
      </c>
      <c r="F30" s="84">
        <f>'УДО '!F30+'УДО  (2)'!F30+'УДО  (3)'!F30+'УДО  (4)'!F30</f>
        <v>0</v>
      </c>
      <c r="G30" s="84">
        <f>'УДО '!G30+'УДО  (2)'!G30+'УДО  (3)'!G30+'УДО  (4)'!G30</f>
        <v>0</v>
      </c>
      <c r="H30" s="84">
        <f>'УДО '!H30+'УДО  (2)'!H30+'УДО  (3)'!H30+'УДО  (4)'!H30</f>
        <v>0</v>
      </c>
      <c r="I30" s="84">
        <f>'УДО '!I30+'УДО  (2)'!I30+'УДО  (3)'!I30+'УДО  (4)'!I30</f>
        <v>0</v>
      </c>
      <c r="J30" s="84">
        <f>'УДО '!J30+'УДО  (2)'!J30+'УДО  (3)'!J30+'УДО  (4)'!J30</f>
        <v>0</v>
      </c>
      <c r="K30" s="84">
        <f>'УДО '!K30+'УДО  (2)'!K30+'УДО  (3)'!K30+'УДО  (4)'!K30</f>
        <v>0</v>
      </c>
      <c r="L30" s="84">
        <f>'УДО '!L30+'УДО  (2)'!L30+'УДО  (3)'!L30+'УДО  (4)'!L30</f>
        <v>0</v>
      </c>
      <c r="M30" s="84">
        <f>'УДО '!M30+'УДО  (2)'!M30+'УДО  (3)'!M30+'УДО  (4)'!M30</f>
        <v>0</v>
      </c>
      <c r="N30" s="84">
        <f>'УДО '!N30+'УДО  (2)'!N30+'УДО  (3)'!N30+'УДО  (4)'!N30</f>
        <v>0</v>
      </c>
      <c r="O30" s="84">
        <f>'УДО '!O30+'УДО  (2)'!O30+'УДО  (3)'!O30+'УДО  (4)'!O30</f>
        <v>0</v>
      </c>
      <c r="P30" s="28"/>
    </row>
    <row r="31" spans="1:16" ht="18" customHeight="1" x14ac:dyDescent="0.25">
      <c r="A31" s="49"/>
      <c r="B31" s="54" t="s">
        <v>13</v>
      </c>
      <c r="C31" s="78" t="s">
        <v>17</v>
      </c>
      <c r="D31" s="84">
        <f>'УДО '!D31+'УДО  (2)'!D31+'УДО  (3)'!D31+'УДО  (4)'!D31</f>
        <v>0</v>
      </c>
      <c r="E31" s="84">
        <f>'УДО '!E31+'УДО  (2)'!E31+'УДО  (3)'!E31+'УДО  (4)'!E31</f>
        <v>0</v>
      </c>
      <c r="F31" s="84">
        <f>'УДО '!F31+'УДО  (2)'!F31+'УДО  (3)'!F31+'УДО  (4)'!F31</f>
        <v>0</v>
      </c>
      <c r="G31" s="84">
        <f>'УДО '!G31+'УДО  (2)'!G31+'УДО  (3)'!G31+'УДО  (4)'!G31</f>
        <v>0</v>
      </c>
      <c r="H31" s="84">
        <f>'УДО '!H31+'УДО  (2)'!H31+'УДО  (3)'!H31+'УДО  (4)'!H31</f>
        <v>0</v>
      </c>
      <c r="I31" s="84">
        <f>'УДО '!I31+'УДО  (2)'!I31+'УДО  (3)'!I31+'УДО  (4)'!I31</f>
        <v>0</v>
      </c>
      <c r="J31" s="84">
        <f>'УДО '!J31+'УДО  (2)'!J31+'УДО  (3)'!J31+'УДО  (4)'!J31</f>
        <v>0</v>
      </c>
      <c r="K31" s="84">
        <f>'УДО '!K31+'УДО  (2)'!K31+'УДО  (3)'!K31+'УДО  (4)'!K31</f>
        <v>0</v>
      </c>
      <c r="L31" s="84">
        <f>'УДО '!L31+'УДО  (2)'!L31+'УДО  (3)'!L31+'УДО  (4)'!L31</f>
        <v>0</v>
      </c>
      <c r="M31" s="84">
        <f>'УДО '!M31+'УДО  (2)'!M31+'УДО  (3)'!M31+'УДО  (4)'!M31</f>
        <v>0</v>
      </c>
      <c r="N31" s="84">
        <f>'УДО '!N31+'УДО  (2)'!N31+'УДО  (3)'!N31+'УДО  (4)'!N31</f>
        <v>0</v>
      </c>
      <c r="O31" s="84">
        <f>'УДО '!O31+'УДО  (2)'!O31+'УДО  (3)'!O31+'УДО  (4)'!O31</f>
        <v>0</v>
      </c>
      <c r="P31" s="80"/>
    </row>
    <row r="32" spans="1:16" ht="18" customHeight="1" x14ac:dyDescent="0.25">
      <c r="A32" s="49"/>
      <c r="B32" s="56" t="s">
        <v>13</v>
      </c>
      <c r="C32" s="32" t="s">
        <v>18</v>
      </c>
      <c r="D32" s="84">
        <f>'УДО '!D32+'УДО  (2)'!D32+'УДО  (3)'!D32+'УДО  (4)'!D32</f>
        <v>0</v>
      </c>
      <c r="E32" s="84">
        <f>'УДО '!E32+'УДО  (2)'!E32+'УДО  (3)'!E32+'УДО  (4)'!E32</f>
        <v>0</v>
      </c>
      <c r="F32" s="84">
        <f>'УДО '!F32+'УДО  (2)'!F32+'УДО  (3)'!F32+'УДО  (4)'!F32</f>
        <v>0</v>
      </c>
      <c r="G32" s="84">
        <f>'УДО '!G32+'УДО  (2)'!G32+'УДО  (3)'!G32+'УДО  (4)'!G32</f>
        <v>0</v>
      </c>
      <c r="H32" s="84">
        <f>'УДО '!H32+'УДО  (2)'!H32+'УДО  (3)'!H32+'УДО  (4)'!H32</f>
        <v>0</v>
      </c>
      <c r="I32" s="84">
        <f>'УДО '!I32+'УДО  (2)'!I32+'УДО  (3)'!I32+'УДО  (4)'!I32</f>
        <v>0</v>
      </c>
      <c r="J32" s="84">
        <f>'УДО '!J32+'УДО  (2)'!J32+'УДО  (3)'!J32+'УДО  (4)'!J32</f>
        <v>0</v>
      </c>
      <c r="K32" s="84">
        <f>'УДО '!K32+'УДО  (2)'!K32+'УДО  (3)'!K32+'УДО  (4)'!K32</f>
        <v>0</v>
      </c>
      <c r="L32" s="84">
        <f>'УДО '!L32+'УДО  (2)'!L32+'УДО  (3)'!L32+'УДО  (4)'!L32</f>
        <v>0</v>
      </c>
      <c r="M32" s="84">
        <f>'УДО '!M32+'УДО  (2)'!M32+'УДО  (3)'!M32+'УДО  (4)'!M32</f>
        <v>0</v>
      </c>
      <c r="N32" s="84">
        <f>'УДО '!N32+'УДО  (2)'!N32+'УДО  (3)'!N32+'УДО  (4)'!N32</f>
        <v>0</v>
      </c>
      <c r="O32" s="84">
        <f>'УДО '!O32+'УДО  (2)'!O32+'УДО  (3)'!O32+'УДО  (4)'!O32</f>
        <v>0</v>
      </c>
      <c r="P32" s="28"/>
    </row>
    <row r="33" spans="1:16" ht="18" customHeight="1" x14ac:dyDescent="0.25">
      <c r="A33" s="49"/>
      <c r="B33" s="56" t="s">
        <v>13</v>
      </c>
      <c r="C33" s="77" t="s">
        <v>19</v>
      </c>
      <c r="D33" s="84">
        <f>'УДО '!D33+'УДО  (2)'!D33+'УДО  (3)'!D33+'УДО  (4)'!D33</f>
        <v>0</v>
      </c>
      <c r="E33" s="84">
        <f>'УДО '!E33+'УДО  (2)'!E33+'УДО  (3)'!E33+'УДО  (4)'!E33</f>
        <v>0</v>
      </c>
      <c r="F33" s="84">
        <f>'УДО '!F33+'УДО  (2)'!F33+'УДО  (3)'!F33+'УДО  (4)'!F33</f>
        <v>0</v>
      </c>
      <c r="G33" s="84">
        <f>'УДО '!G33+'УДО  (2)'!G33+'УДО  (3)'!G33+'УДО  (4)'!G33</f>
        <v>0</v>
      </c>
      <c r="H33" s="84">
        <f>'УДО '!H33+'УДО  (2)'!H33+'УДО  (3)'!H33+'УДО  (4)'!H33</f>
        <v>0</v>
      </c>
      <c r="I33" s="84">
        <f>'УДО '!I33+'УДО  (2)'!I33+'УДО  (3)'!I33+'УДО  (4)'!I33</f>
        <v>0</v>
      </c>
      <c r="J33" s="84">
        <f>'УДО '!J33+'УДО  (2)'!J33+'УДО  (3)'!J33+'УДО  (4)'!J33</f>
        <v>0</v>
      </c>
      <c r="K33" s="84">
        <f>'УДО '!K33+'УДО  (2)'!K33+'УДО  (3)'!K33+'УДО  (4)'!K33</f>
        <v>0</v>
      </c>
      <c r="L33" s="84">
        <f>'УДО '!L33+'УДО  (2)'!L33+'УДО  (3)'!L33+'УДО  (4)'!L33</f>
        <v>0</v>
      </c>
      <c r="M33" s="84">
        <f>'УДО '!M33+'УДО  (2)'!M33+'УДО  (3)'!M33+'УДО  (4)'!M33</f>
        <v>0</v>
      </c>
      <c r="N33" s="84">
        <f>'УДО '!N33+'УДО  (2)'!N33+'УДО  (3)'!N33+'УДО  (4)'!N33</f>
        <v>0</v>
      </c>
      <c r="O33" s="84">
        <f>'УДО '!O33+'УДО  (2)'!O33+'УДО  (3)'!O33+'УДО  (4)'!O33</f>
        <v>0</v>
      </c>
      <c r="P33" s="80"/>
    </row>
    <row r="34" spans="1:16" ht="18" customHeight="1" x14ac:dyDescent="0.25">
      <c r="A34" s="49"/>
      <c r="B34" s="56" t="s">
        <v>13</v>
      </c>
      <c r="C34" s="77" t="s">
        <v>20</v>
      </c>
      <c r="D34" s="84">
        <f>'УДО '!D34+'УДО  (2)'!D34+'УДО  (3)'!D34+'УДО  (4)'!D34</f>
        <v>0</v>
      </c>
      <c r="E34" s="84">
        <f>'УДО '!E34+'УДО  (2)'!E34+'УДО  (3)'!E34+'УДО  (4)'!E34</f>
        <v>0</v>
      </c>
      <c r="F34" s="84">
        <f>'УДО '!F34+'УДО  (2)'!F34+'УДО  (3)'!F34+'УДО  (4)'!F34</f>
        <v>0</v>
      </c>
      <c r="G34" s="84">
        <f>'УДО '!G34+'УДО  (2)'!G34+'УДО  (3)'!G34+'УДО  (4)'!G34</f>
        <v>0</v>
      </c>
      <c r="H34" s="84">
        <f>'УДО '!H34+'УДО  (2)'!H34+'УДО  (3)'!H34+'УДО  (4)'!H34</f>
        <v>0</v>
      </c>
      <c r="I34" s="84">
        <f>'УДО '!I34+'УДО  (2)'!I34+'УДО  (3)'!I34+'УДО  (4)'!I34</f>
        <v>0</v>
      </c>
      <c r="J34" s="84">
        <f>'УДО '!J34+'УДО  (2)'!J34+'УДО  (3)'!J34+'УДО  (4)'!J34</f>
        <v>0</v>
      </c>
      <c r="K34" s="84">
        <f>'УДО '!K34+'УДО  (2)'!K34+'УДО  (3)'!K34+'УДО  (4)'!K34</f>
        <v>0</v>
      </c>
      <c r="L34" s="84">
        <f>'УДО '!L34+'УДО  (2)'!L34+'УДО  (3)'!L34+'УДО  (4)'!L34</f>
        <v>0</v>
      </c>
      <c r="M34" s="84">
        <f>'УДО '!M34+'УДО  (2)'!M34+'УДО  (3)'!M34+'УДО  (4)'!M34</f>
        <v>0</v>
      </c>
      <c r="N34" s="84">
        <f>'УДО '!N34+'УДО  (2)'!N34+'УДО  (3)'!N34+'УДО  (4)'!N34</f>
        <v>0</v>
      </c>
      <c r="O34" s="84">
        <f>'УДО '!O34+'УДО  (2)'!O34+'УДО  (3)'!O34+'УДО  (4)'!O34</f>
        <v>0</v>
      </c>
      <c r="P34" s="80"/>
    </row>
    <row r="35" spans="1:16" ht="18" customHeight="1" x14ac:dyDescent="0.25">
      <c r="A35" s="49"/>
      <c r="B35" s="56" t="s">
        <v>13</v>
      </c>
      <c r="C35" s="77" t="s">
        <v>21</v>
      </c>
      <c r="D35" s="84">
        <f>'УДО '!D35+'УДО  (2)'!D35+'УДО  (3)'!D35+'УДО  (4)'!D35</f>
        <v>0</v>
      </c>
      <c r="E35" s="84">
        <f>'УДО '!E35+'УДО  (2)'!E35+'УДО  (3)'!E35+'УДО  (4)'!E35</f>
        <v>0</v>
      </c>
      <c r="F35" s="84">
        <f>'УДО '!F35+'УДО  (2)'!F35+'УДО  (3)'!F35+'УДО  (4)'!F35</f>
        <v>0</v>
      </c>
      <c r="G35" s="84">
        <f>'УДО '!G35+'УДО  (2)'!G35+'УДО  (3)'!G35+'УДО  (4)'!G35</f>
        <v>0</v>
      </c>
      <c r="H35" s="84">
        <f>'УДО '!H35+'УДО  (2)'!H35+'УДО  (3)'!H35+'УДО  (4)'!H35</f>
        <v>0</v>
      </c>
      <c r="I35" s="84">
        <f>'УДО '!I35+'УДО  (2)'!I35+'УДО  (3)'!I35+'УДО  (4)'!I35</f>
        <v>0</v>
      </c>
      <c r="J35" s="84">
        <f>'УДО '!J35+'УДО  (2)'!J35+'УДО  (3)'!J35+'УДО  (4)'!J35</f>
        <v>0</v>
      </c>
      <c r="K35" s="84">
        <f>'УДО '!K35+'УДО  (2)'!K35+'УДО  (3)'!K35+'УДО  (4)'!K35</f>
        <v>0</v>
      </c>
      <c r="L35" s="84">
        <f>'УДО '!L35+'УДО  (2)'!L35+'УДО  (3)'!L35+'УДО  (4)'!L35</f>
        <v>0</v>
      </c>
      <c r="M35" s="84">
        <f>'УДО '!M35+'УДО  (2)'!M35+'УДО  (3)'!M35+'УДО  (4)'!M35</f>
        <v>0</v>
      </c>
      <c r="N35" s="84">
        <f>'УДО '!N35+'УДО  (2)'!N35+'УДО  (3)'!N35+'УДО  (4)'!N35</f>
        <v>0</v>
      </c>
      <c r="O35" s="84">
        <f>'УДО '!O35+'УДО  (2)'!O35+'УДО  (3)'!O35+'УДО  (4)'!O35</f>
        <v>0</v>
      </c>
      <c r="P35" s="80"/>
    </row>
    <row r="36" spans="1:16" ht="26.25" customHeight="1" x14ac:dyDescent="0.25">
      <c r="A36" s="49"/>
      <c r="B36" s="57" t="s">
        <v>13</v>
      </c>
      <c r="C36" s="77" t="s">
        <v>22</v>
      </c>
      <c r="D36" s="84">
        <f>'УДО '!D36+'УДО  (2)'!D36+'УДО  (3)'!D36+'УДО  (4)'!D36</f>
        <v>0</v>
      </c>
      <c r="E36" s="84">
        <f>'УДО '!E36+'УДО  (2)'!E36+'УДО  (3)'!E36+'УДО  (4)'!E36</f>
        <v>0</v>
      </c>
      <c r="F36" s="84">
        <f>'УДО '!F36+'УДО  (2)'!F36+'УДО  (3)'!F36+'УДО  (4)'!F36</f>
        <v>0</v>
      </c>
      <c r="G36" s="84">
        <f>'УДО '!G36+'УДО  (2)'!G36+'УДО  (3)'!G36+'УДО  (4)'!G36</f>
        <v>0</v>
      </c>
      <c r="H36" s="84">
        <f>'УДО '!H36+'УДО  (2)'!H36+'УДО  (3)'!H36+'УДО  (4)'!H36</f>
        <v>0</v>
      </c>
      <c r="I36" s="84">
        <f>'УДО '!I36+'УДО  (2)'!I36+'УДО  (3)'!I36+'УДО  (4)'!I36</f>
        <v>0</v>
      </c>
      <c r="J36" s="84">
        <f>'УДО '!J36+'УДО  (2)'!J36+'УДО  (3)'!J36+'УДО  (4)'!J36</f>
        <v>0</v>
      </c>
      <c r="K36" s="84">
        <f>'УДО '!K36+'УДО  (2)'!K36+'УДО  (3)'!K36+'УДО  (4)'!K36</f>
        <v>0</v>
      </c>
      <c r="L36" s="84">
        <f>'УДО '!L36+'УДО  (2)'!L36+'УДО  (3)'!L36+'УДО  (4)'!L36</f>
        <v>0</v>
      </c>
      <c r="M36" s="84">
        <f>'УДО '!M36+'УДО  (2)'!M36+'УДО  (3)'!M36+'УДО  (4)'!M36</f>
        <v>0</v>
      </c>
      <c r="N36" s="84">
        <f>'УДО '!N36+'УДО  (2)'!N36+'УДО  (3)'!N36+'УДО  (4)'!N36</f>
        <v>0</v>
      </c>
      <c r="O36" s="84">
        <f>'УДО '!O36+'УДО  (2)'!O36+'УДО  (3)'!O36+'УДО  (4)'!O36</f>
        <v>0</v>
      </c>
      <c r="P36" s="80"/>
    </row>
    <row r="37" spans="1:16" ht="26.25" customHeight="1" x14ac:dyDescent="0.25">
      <c r="A37" s="49"/>
      <c r="B37" s="58" t="s">
        <v>14</v>
      </c>
      <c r="C37" s="32" t="s">
        <v>79</v>
      </c>
      <c r="D37" s="84">
        <f>'УДО '!D37+'УДО  (2)'!D37+'УДО  (3)'!D37+'УДО  (4)'!D37</f>
        <v>0</v>
      </c>
      <c r="E37" s="84">
        <f>'УДО '!E37+'УДО  (2)'!E37+'УДО  (3)'!E37+'УДО  (4)'!E37</f>
        <v>0</v>
      </c>
      <c r="F37" s="84">
        <f>'УДО '!F37+'УДО  (2)'!F37+'УДО  (3)'!F37+'УДО  (4)'!F37</f>
        <v>0</v>
      </c>
      <c r="G37" s="84">
        <f>'УДО '!G37+'УДО  (2)'!G37+'УДО  (3)'!G37+'УДО  (4)'!G37</f>
        <v>0</v>
      </c>
      <c r="H37" s="84">
        <f>'УДО '!H37+'УДО  (2)'!H37+'УДО  (3)'!H37+'УДО  (4)'!H37</f>
        <v>0</v>
      </c>
      <c r="I37" s="84">
        <f>'УДО '!I37+'УДО  (2)'!I37+'УДО  (3)'!I37+'УДО  (4)'!I37</f>
        <v>0</v>
      </c>
      <c r="J37" s="84">
        <f>'УДО '!J37+'УДО  (2)'!J37+'УДО  (3)'!J37+'УДО  (4)'!J37</f>
        <v>0</v>
      </c>
      <c r="K37" s="84">
        <f>'УДО '!K37+'УДО  (2)'!K37+'УДО  (3)'!K37+'УДО  (4)'!K37</f>
        <v>0</v>
      </c>
      <c r="L37" s="84">
        <f>'УДО '!L37+'УДО  (2)'!L37+'УДО  (3)'!L37+'УДО  (4)'!L37</f>
        <v>0</v>
      </c>
      <c r="M37" s="84">
        <f>'УДО '!M37+'УДО  (2)'!M37+'УДО  (3)'!M37+'УДО  (4)'!M37</f>
        <v>0</v>
      </c>
      <c r="N37" s="84">
        <f>'УДО '!N37+'УДО  (2)'!N37+'УДО  (3)'!N37+'УДО  (4)'!N37</f>
        <v>0</v>
      </c>
      <c r="O37" s="84">
        <f>'УДО '!O37+'УДО  (2)'!O37+'УДО  (3)'!O37+'УДО  (4)'!O37</f>
        <v>0</v>
      </c>
      <c r="P37" s="28"/>
    </row>
    <row r="38" spans="1:16" ht="15" customHeight="1" x14ac:dyDescent="0.25">
      <c r="A38" s="49"/>
      <c r="B38" s="58" t="s">
        <v>14</v>
      </c>
      <c r="C38" s="32" t="s">
        <v>27</v>
      </c>
      <c r="D38" s="84">
        <f>'УДО '!D38+'УДО  (2)'!D38+'УДО  (3)'!D38+'УДО  (4)'!D38</f>
        <v>0</v>
      </c>
      <c r="E38" s="84">
        <f>'УДО '!E38+'УДО  (2)'!E38+'УДО  (3)'!E38+'УДО  (4)'!E38</f>
        <v>0</v>
      </c>
      <c r="F38" s="84">
        <f>'УДО '!F38+'УДО  (2)'!F38+'УДО  (3)'!F38+'УДО  (4)'!F38</f>
        <v>0</v>
      </c>
      <c r="G38" s="84">
        <f>'УДО '!G38+'УДО  (2)'!G38+'УДО  (3)'!G38+'УДО  (4)'!G38</f>
        <v>0</v>
      </c>
      <c r="H38" s="84">
        <f>'УДО '!H38+'УДО  (2)'!H38+'УДО  (3)'!H38+'УДО  (4)'!H38</f>
        <v>0</v>
      </c>
      <c r="I38" s="84">
        <f>'УДО '!I38+'УДО  (2)'!I38+'УДО  (3)'!I38+'УДО  (4)'!I38</f>
        <v>0</v>
      </c>
      <c r="J38" s="84">
        <f>'УДО '!J38+'УДО  (2)'!J38+'УДО  (3)'!J38+'УДО  (4)'!J38</f>
        <v>0</v>
      </c>
      <c r="K38" s="84">
        <f>'УДО '!K38+'УДО  (2)'!K38+'УДО  (3)'!K38+'УДО  (4)'!K38</f>
        <v>0</v>
      </c>
      <c r="L38" s="84">
        <f>'УДО '!L38+'УДО  (2)'!L38+'УДО  (3)'!L38+'УДО  (4)'!L38</f>
        <v>0</v>
      </c>
      <c r="M38" s="84">
        <f>'УДО '!M38+'УДО  (2)'!M38+'УДО  (3)'!M38+'УДО  (4)'!M38</f>
        <v>0</v>
      </c>
      <c r="N38" s="84">
        <f>'УДО '!N38+'УДО  (2)'!N38+'УДО  (3)'!N38+'УДО  (4)'!N38</f>
        <v>0</v>
      </c>
      <c r="O38" s="84">
        <f>'УДО '!O38+'УДО  (2)'!O38+'УДО  (3)'!O38+'УДО  (4)'!O38</f>
        <v>0</v>
      </c>
      <c r="P38" s="28"/>
    </row>
    <row r="39" spans="1:16" ht="15" customHeight="1" x14ac:dyDescent="0.25">
      <c r="A39" s="49"/>
      <c r="B39" s="58" t="s">
        <v>14</v>
      </c>
      <c r="C39" s="59" t="s">
        <v>28</v>
      </c>
      <c r="D39" s="84">
        <f>'УДО '!D39+'УДО  (2)'!D39+'УДО  (3)'!D39+'УДО  (4)'!D39</f>
        <v>0</v>
      </c>
      <c r="E39" s="84">
        <f>'УДО '!E39+'УДО  (2)'!E39+'УДО  (3)'!E39+'УДО  (4)'!E39</f>
        <v>0</v>
      </c>
      <c r="F39" s="84">
        <f>'УДО '!F39+'УДО  (2)'!F39+'УДО  (3)'!F39+'УДО  (4)'!F39</f>
        <v>0</v>
      </c>
      <c r="G39" s="84">
        <f>'УДО '!G39+'УДО  (2)'!G39+'УДО  (3)'!G39+'УДО  (4)'!G39</f>
        <v>0</v>
      </c>
      <c r="H39" s="84">
        <f>'УДО '!H39+'УДО  (2)'!H39+'УДО  (3)'!H39+'УДО  (4)'!H39</f>
        <v>0</v>
      </c>
      <c r="I39" s="84">
        <f>'УДО '!I39+'УДО  (2)'!I39+'УДО  (3)'!I39+'УДО  (4)'!I39</f>
        <v>0</v>
      </c>
      <c r="J39" s="84">
        <f>'УДО '!J39+'УДО  (2)'!J39+'УДО  (3)'!J39+'УДО  (4)'!J39</f>
        <v>0</v>
      </c>
      <c r="K39" s="84">
        <f>'УДО '!K39+'УДО  (2)'!K39+'УДО  (3)'!K39+'УДО  (4)'!K39</f>
        <v>0</v>
      </c>
      <c r="L39" s="84">
        <f>'УДО '!L39+'УДО  (2)'!L39+'УДО  (3)'!L39+'УДО  (4)'!L39</f>
        <v>0</v>
      </c>
      <c r="M39" s="84">
        <f>'УДО '!M39+'УДО  (2)'!M39+'УДО  (3)'!M39+'УДО  (4)'!M39</f>
        <v>0</v>
      </c>
      <c r="N39" s="84">
        <f>'УДО '!N39+'УДО  (2)'!N39+'УДО  (3)'!N39+'УДО  (4)'!N39</f>
        <v>0</v>
      </c>
      <c r="O39" s="84">
        <f>'УДО '!O39+'УДО  (2)'!O39+'УДО  (3)'!O39+'УДО  (4)'!O39</f>
        <v>0</v>
      </c>
      <c r="P39" s="28"/>
    </row>
    <row r="40" spans="1:16" ht="15" customHeight="1" x14ac:dyDescent="0.25">
      <c r="A40" s="49"/>
      <c r="B40" s="58" t="s">
        <v>14</v>
      </c>
      <c r="C40" s="32" t="s">
        <v>29</v>
      </c>
      <c r="D40" s="84">
        <f>'УДО '!D40+'УДО  (2)'!D40+'УДО  (3)'!D40+'УДО  (4)'!D40</f>
        <v>0</v>
      </c>
      <c r="E40" s="84">
        <f>'УДО '!E40+'УДО  (2)'!E40+'УДО  (3)'!E40+'УДО  (4)'!E40</f>
        <v>0</v>
      </c>
      <c r="F40" s="84">
        <f>'УДО '!F40+'УДО  (2)'!F40+'УДО  (3)'!F40+'УДО  (4)'!F40</f>
        <v>0</v>
      </c>
      <c r="G40" s="84">
        <f>'УДО '!G40+'УДО  (2)'!G40+'УДО  (3)'!G40+'УДО  (4)'!G40</f>
        <v>0</v>
      </c>
      <c r="H40" s="84">
        <f>'УДО '!H40+'УДО  (2)'!H40+'УДО  (3)'!H40+'УДО  (4)'!H40</f>
        <v>0</v>
      </c>
      <c r="I40" s="84">
        <f>'УДО '!I40+'УДО  (2)'!I40+'УДО  (3)'!I40+'УДО  (4)'!I40</f>
        <v>0</v>
      </c>
      <c r="J40" s="84">
        <f>'УДО '!J40+'УДО  (2)'!J40+'УДО  (3)'!J40+'УДО  (4)'!J40</f>
        <v>0</v>
      </c>
      <c r="K40" s="84">
        <f>'УДО '!K40+'УДО  (2)'!K40+'УДО  (3)'!K40+'УДО  (4)'!K40</f>
        <v>0</v>
      </c>
      <c r="L40" s="84">
        <f>'УДО '!L40+'УДО  (2)'!L40+'УДО  (3)'!L40+'УДО  (4)'!L40</f>
        <v>0</v>
      </c>
      <c r="M40" s="84">
        <f>'УДО '!M40+'УДО  (2)'!M40+'УДО  (3)'!M40+'УДО  (4)'!M40</f>
        <v>0</v>
      </c>
      <c r="N40" s="84">
        <f>'УДО '!N40+'УДО  (2)'!N40+'УДО  (3)'!N40+'УДО  (4)'!N40</f>
        <v>0</v>
      </c>
      <c r="O40" s="84">
        <f>'УДО '!O40+'УДО  (2)'!O40+'УДО  (3)'!O40+'УДО  (4)'!O40</f>
        <v>0</v>
      </c>
      <c r="P40" s="28"/>
    </row>
    <row r="41" spans="1:16" ht="15" customHeight="1" x14ac:dyDescent="0.25">
      <c r="A41" s="49"/>
      <c r="B41" s="58" t="s">
        <v>14</v>
      </c>
      <c r="C41" s="32" t="s">
        <v>30</v>
      </c>
      <c r="D41" s="84">
        <f>'УДО '!D41+'УДО  (2)'!D41+'УДО  (3)'!D41+'УДО  (4)'!D41</f>
        <v>0</v>
      </c>
      <c r="E41" s="84">
        <f>'УДО '!E41+'УДО  (2)'!E41+'УДО  (3)'!E41+'УДО  (4)'!E41</f>
        <v>0</v>
      </c>
      <c r="F41" s="84">
        <f>'УДО '!F41+'УДО  (2)'!F41+'УДО  (3)'!F41+'УДО  (4)'!F41</f>
        <v>0</v>
      </c>
      <c r="G41" s="84">
        <f>'УДО '!G41+'УДО  (2)'!G41+'УДО  (3)'!G41+'УДО  (4)'!G41</f>
        <v>0</v>
      </c>
      <c r="H41" s="84">
        <f>'УДО '!H41+'УДО  (2)'!H41+'УДО  (3)'!H41+'УДО  (4)'!H41</f>
        <v>0</v>
      </c>
      <c r="I41" s="84">
        <f>'УДО '!I41+'УДО  (2)'!I41+'УДО  (3)'!I41+'УДО  (4)'!I41</f>
        <v>0</v>
      </c>
      <c r="J41" s="84">
        <f>'УДО '!J41+'УДО  (2)'!J41+'УДО  (3)'!J41+'УДО  (4)'!J41</f>
        <v>0</v>
      </c>
      <c r="K41" s="84">
        <f>'УДО '!K41+'УДО  (2)'!K41+'УДО  (3)'!K41+'УДО  (4)'!K41</f>
        <v>0</v>
      </c>
      <c r="L41" s="84">
        <f>'УДО '!L41+'УДО  (2)'!L41+'УДО  (3)'!L41+'УДО  (4)'!L41</f>
        <v>0</v>
      </c>
      <c r="M41" s="84">
        <f>'УДО '!M41+'УДО  (2)'!M41+'УДО  (3)'!M41+'УДО  (4)'!M41</f>
        <v>0</v>
      </c>
      <c r="N41" s="84">
        <f>'УДО '!N41+'УДО  (2)'!N41+'УДО  (3)'!N41+'УДО  (4)'!N41</f>
        <v>0</v>
      </c>
      <c r="O41" s="84">
        <f>'УДО '!O41+'УДО  (2)'!O41+'УДО  (3)'!O41+'УДО  (4)'!O41</f>
        <v>0</v>
      </c>
      <c r="P41" s="28"/>
    </row>
    <row r="42" spans="1:16" ht="15" customHeight="1" x14ac:dyDescent="0.25">
      <c r="A42" s="49"/>
      <c r="B42" s="58" t="s">
        <v>14</v>
      </c>
      <c r="C42" s="32" t="s">
        <v>31</v>
      </c>
      <c r="D42" s="84">
        <f>'УДО '!D42+'УДО  (2)'!D42+'УДО  (3)'!D42+'УДО  (4)'!D42</f>
        <v>0</v>
      </c>
      <c r="E42" s="84">
        <f>'УДО '!E42+'УДО  (2)'!E42+'УДО  (3)'!E42+'УДО  (4)'!E42</f>
        <v>0</v>
      </c>
      <c r="F42" s="84">
        <f>'УДО '!F42+'УДО  (2)'!F42+'УДО  (3)'!F42+'УДО  (4)'!F42</f>
        <v>0</v>
      </c>
      <c r="G42" s="84">
        <f>'УДО '!G42+'УДО  (2)'!G42+'УДО  (3)'!G42+'УДО  (4)'!G42</f>
        <v>0</v>
      </c>
      <c r="H42" s="84">
        <f>'УДО '!H42+'УДО  (2)'!H42+'УДО  (3)'!H42+'УДО  (4)'!H42</f>
        <v>0</v>
      </c>
      <c r="I42" s="84">
        <f>'УДО '!I42+'УДО  (2)'!I42+'УДО  (3)'!I42+'УДО  (4)'!I42</f>
        <v>0</v>
      </c>
      <c r="J42" s="84">
        <f>'УДО '!J42+'УДО  (2)'!J42+'УДО  (3)'!J42+'УДО  (4)'!J42</f>
        <v>0</v>
      </c>
      <c r="K42" s="84">
        <f>'УДО '!K42+'УДО  (2)'!K42+'УДО  (3)'!K42+'УДО  (4)'!K42</f>
        <v>0</v>
      </c>
      <c r="L42" s="84">
        <f>'УДО '!L42+'УДО  (2)'!L42+'УДО  (3)'!L42+'УДО  (4)'!L42</f>
        <v>0</v>
      </c>
      <c r="M42" s="84">
        <f>'УДО '!M42+'УДО  (2)'!M42+'УДО  (3)'!M42+'УДО  (4)'!M42</f>
        <v>0</v>
      </c>
      <c r="N42" s="84">
        <f>'УДО '!N42+'УДО  (2)'!N42+'УДО  (3)'!N42+'УДО  (4)'!N42</f>
        <v>0</v>
      </c>
      <c r="O42" s="84">
        <f>'УДО '!O42+'УДО  (2)'!O42+'УДО  (3)'!O42+'УДО  (4)'!O42</f>
        <v>0</v>
      </c>
      <c r="P42" s="28"/>
    </row>
    <row r="43" spans="1:16" ht="15" customHeight="1" x14ac:dyDescent="0.25">
      <c r="A43" s="49"/>
      <c r="B43" s="58" t="s">
        <v>14</v>
      </c>
      <c r="C43" s="32" t="s">
        <v>32</v>
      </c>
      <c r="D43" s="84">
        <f>'УДО '!D43+'УДО  (2)'!D43+'УДО  (3)'!D43+'УДО  (4)'!D43</f>
        <v>0</v>
      </c>
      <c r="E43" s="84">
        <f>'УДО '!E43+'УДО  (2)'!E43+'УДО  (3)'!E43+'УДО  (4)'!E43</f>
        <v>0</v>
      </c>
      <c r="F43" s="84">
        <f>'УДО '!F43+'УДО  (2)'!F43+'УДО  (3)'!F43+'УДО  (4)'!F43</f>
        <v>0</v>
      </c>
      <c r="G43" s="84">
        <f>'УДО '!G43+'УДО  (2)'!G43+'УДО  (3)'!G43+'УДО  (4)'!G43</f>
        <v>0</v>
      </c>
      <c r="H43" s="84">
        <f>'УДО '!H43+'УДО  (2)'!H43+'УДО  (3)'!H43+'УДО  (4)'!H43</f>
        <v>0</v>
      </c>
      <c r="I43" s="84">
        <f>'УДО '!I43+'УДО  (2)'!I43+'УДО  (3)'!I43+'УДО  (4)'!I43</f>
        <v>0</v>
      </c>
      <c r="J43" s="84">
        <f>'УДО '!J43+'УДО  (2)'!J43+'УДО  (3)'!J43+'УДО  (4)'!J43</f>
        <v>0</v>
      </c>
      <c r="K43" s="84">
        <f>'УДО '!K43+'УДО  (2)'!K43+'УДО  (3)'!K43+'УДО  (4)'!K43</f>
        <v>0</v>
      </c>
      <c r="L43" s="84">
        <f>'УДО '!L43+'УДО  (2)'!L43+'УДО  (3)'!L43+'УДО  (4)'!L43</f>
        <v>0</v>
      </c>
      <c r="M43" s="84">
        <f>'УДО '!M43+'УДО  (2)'!M43+'УДО  (3)'!M43+'УДО  (4)'!M43</f>
        <v>0</v>
      </c>
      <c r="N43" s="84">
        <f>'УДО '!N43+'УДО  (2)'!N43+'УДО  (3)'!N43+'УДО  (4)'!N43</f>
        <v>0</v>
      </c>
      <c r="O43" s="84">
        <f>'УДО '!O43+'УДО  (2)'!O43+'УДО  (3)'!O43+'УДО  (4)'!O43</f>
        <v>0</v>
      </c>
      <c r="P43" s="28"/>
    </row>
    <row r="44" spans="1:16" ht="15" customHeight="1" x14ac:dyDescent="0.25">
      <c r="A44" s="49"/>
      <c r="B44" s="58" t="s">
        <v>14</v>
      </c>
      <c r="C44" s="32" t="s">
        <v>33</v>
      </c>
      <c r="D44" s="84">
        <f>'УДО '!D44+'УДО  (2)'!D44+'УДО  (3)'!D44+'УДО  (4)'!D44</f>
        <v>0</v>
      </c>
      <c r="E44" s="84">
        <f>'УДО '!E44+'УДО  (2)'!E44+'УДО  (3)'!E44+'УДО  (4)'!E44</f>
        <v>0</v>
      </c>
      <c r="F44" s="84">
        <f>'УДО '!F44+'УДО  (2)'!F44+'УДО  (3)'!F44+'УДО  (4)'!F44</f>
        <v>0</v>
      </c>
      <c r="G44" s="84">
        <f>'УДО '!G44+'УДО  (2)'!G44+'УДО  (3)'!G44+'УДО  (4)'!G44</f>
        <v>0</v>
      </c>
      <c r="H44" s="84">
        <f>'УДО '!H44+'УДО  (2)'!H44+'УДО  (3)'!H44+'УДО  (4)'!H44</f>
        <v>0</v>
      </c>
      <c r="I44" s="84">
        <f>'УДО '!I44+'УДО  (2)'!I44+'УДО  (3)'!I44+'УДО  (4)'!I44</f>
        <v>0</v>
      </c>
      <c r="J44" s="84">
        <f>'УДО '!J44+'УДО  (2)'!J44+'УДО  (3)'!J44+'УДО  (4)'!J44</f>
        <v>0</v>
      </c>
      <c r="K44" s="84">
        <f>'УДО '!K44+'УДО  (2)'!K44+'УДО  (3)'!K44+'УДО  (4)'!K44</f>
        <v>0</v>
      </c>
      <c r="L44" s="84">
        <f>'УДО '!L44+'УДО  (2)'!L44+'УДО  (3)'!L44+'УДО  (4)'!L44</f>
        <v>0</v>
      </c>
      <c r="M44" s="84">
        <f>'УДО '!M44+'УДО  (2)'!M44+'УДО  (3)'!M44+'УДО  (4)'!M44</f>
        <v>0</v>
      </c>
      <c r="N44" s="84">
        <f>'УДО '!N44+'УДО  (2)'!N44+'УДО  (3)'!N44+'УДО  (4)'!N44</f>
        <v>0</v>
      </c>
      <c r="O44" s="84">
        <f>'УДО '!O44+'УДО  (2)'!O44+'УДО  (3)'!O44+'УДО  (4)'!O44</f>
        <v>0</v>
      </c>
      <c r="P44" s="28"/>
    </row>
    <row r="45" spans="1:16" ht="15" customHeight="1" x14ac:dyDescent="0.25">
      <c r="A45" s="49"/>
      <c r="B45" s="58" t="s">
        <v>14</v>
      </c>
      <c r="C45" s="32" t="s">
        <v>34</v>
      </c>
      <c r="D45" s="84">
        <f>'УДО '!D45+'УДО  (2)'!D45+'УДО  (3)'!D45+'УДО  (4)'!D45</f>
        <v>0</v>
      </c>
      <c r="E45" s="84">
        <f>'УДО '!E45+'УДО  (2)'!E45+'УДО  (3)'!E45+'УДО  (4)'!E45</f>
        <v>0</v>
      </c>
      <c r="F45" s="84">
        <f>'УДО '!F45+'УДО  (2)'!F45+'УДО  (3)'!F45+'УДО  (4)'!F45</f>
        <v>0</v>
      </c>
      <c r="G45" s="84">
        <f>'УДО '!G45+'УДО  (2)'!G45+'УДО  (3)'!G45+'УДО  (4)'!G45</f>
        <v>0</v>
      </c>
      <c r="H45" s="84">
        <f>'УДО '!H45+'УДО  (2)'!H45+'УДО  (3)'!H45+'УДО  (4)'!H45</f>
        <v>0</v>
      </c>
      <c r="I45" s="84">
        <f>'УДО '!I45+'УДО  (2)'!I45+'УДО  (3)'!I45+'УДО  (4)'!I45</f>
        <v>0</v>
      </c>
      <c r="J45" s="84">
        <f>'УДО '!J45+'УДО  (2)'!J45+'УДО  (3)'!J45+'УДО  (4)'!J45</f>
        <v>0</v>
      </c>
      <c r="K45" s="84">
        <f>'УДО '!K45+'УДО  (2)'!K45+'УДО  (3)'!K45+'УДО  (4)'!K45</f>
        <v>0</v>
      </c>
      <c r="L45" s="84">
        <f>'УДО '!L45+'УДО  (2)'!L45+'УДО  (3)'!L45+'УДО  (4)'!L45</f>
        <v>0</v>
      </c>
      <c r="M45" s="84">
        <f>'УДО '!M45+'УДО  (2)'!M45+'УДО  (3)'!M45+'УДО  (4)'!M45</f>
        <v>0</v>
      </c>
      <c r="N45" s="84">
        <f>'УДО '!N45+'УДО  (2)'!N45+'УДО  (3)'!N45+'УДО  (4)'!N45</f>
        <v>0</v>
      </c>
      <c r="O45" s="84">
        <f>'УДО '!O45+'УДО  (2)'!O45+'УДО  (3)'!O45+'УДО  (4)'!O45</f>
        <v>0</v>
      </c>
      <c r="P45" s="28"/>
    </row>
    <row r="46" spans="1:16" ht="15" customHeight="1" x14ac:dyDescent="0.25">
      <c r="A46" s="49"/>
      <c r="B46" s="58" t="s">
        <v>14</v>
      </c>
      <c r="C46" s="32" t="s">
        <v>35</v>
      </c>
      <c r="D46" s="84">
        <f>'УДО '!D46+'УДО  (2)'!D46+'УДО  (3)'!D46+'УДО  (4)'!D46</f>
        <v>0</v>
      </c>
      <c r="E46" s="84">
        <f>'УДО '!E46+'УДО  (2)'!E46+'УДО  (3)'!E46+'УДО  (4)'!E46</f>
        <v>0</v>
      </c>
      <c r="F46" s="84">
        <f>'УДО '!F46+'УДО  (2)'!F46+'УДО  (3)'!F46+'УДО  (4)'!F46</f>
        <v>0</v>
      </c>
      <c r="G46" s="84">
        <f>'УДО '!G46+'УДО  (2)'!G46+'УДО  (3)'!G46+'УДО  (4)'!G46</f>
        <v>0</v>
      </c>
      <c r="H46" s="84">
        <f>'УДО '!H46+'УДО  (2)'!H46+'УДО  (3)'!H46+'УДО  (4)'!H46</f>
        <v>0</v>
      </c>
      <c r="I46" s="84">
        <f>'УДО '!I46+'УДО  (2)'!I46+'УДО  (3)'!I46+'УДО  (4)'!I46</f>
        <v>0</v>
      </c>
      <c r="J46" s="84">
        <f>'УДО '!J46+'УДО  (2)'!J46+'УДО  (3)'!J46+'УДО  (4)'!J46</f>
        <v>0</v>
      </c>
      <c r="K46" s="84">
        <f>'УДО '!K46+'УДО  (2)'!K46+'УДО  (3)'!K46+'УДО  (4)'!K46</f>
        <v>0</v>
      </c>
      <c r="L46" s="84">
        <f>'УДО '!L46+'УДО  (2)'!L46+'УДО  (3)'!L46+'УДО  (4)'!L46</f>
        <v>0</v>
      </c>
      <c r="M46" s="84">
        <f>'УДО '!M46+'УДО  (2)'!M46+'УДО  (3)'!M46+'УДО  (4)'!M46</f>
        <v>0</v>
      </c>
      <c r="N46" s="84">
        <f>'УДО '!N46+'УДО  (2)'!N46+'УДО  (3)'!N46+'УДО  (4)'!N46</f>
        <v>0</v>
      </c>
      <c r="O46" s="84">
        <f>'УДО '!O46+'УДО  (2)'!O46+'УДО  (3)'!O46+'УДО  (4)'!O46</f>
        <v>0</v>
      </c>
      <c r="P46" s="28"/>
    </row>
    <row r="47" spans="1:16" ht="15" customHeight="1" x14ac:dyDescent="0.25">
      <c r="A47" s="49"/>
      <c r="B47" s="58" t="s">
        <v>14</v>
      </c>
      <c r="C47" s="63" t="s">
        <v>67</v>
      </c>
      <c r="D47" s="84">
        <f>'УДО '!D47+'УДО  (2)'!D47+'УДО  (3)'!D47+'УДО  (4)'!D47</f>
        <v>0</v>
      </c>
      <c r="E47" s="84">
        <f>'УДО '!E47+'УДО  (2)'!E47+'УДО  (3)'!E47+'УДО  (4)'!E47</f>
        <v>0</v>
      </c>
      <c r="F47" s="84">
        <f>'УДО '!F47+'УДО  (2)'!F47+'УДО  (3)'!F47+'УДО  (4)'!F47</f>
        <v>0</v>
      </c>
      <c r="G47" s="84">
        <f>'УДО '!G47+'УДО  (2)'!G47+'УДО  (3)'!G47+'УДО  (4)'!G47</f>
        <v>0</v>
      </c>
      <c r="H47" s="84">
        <f>'УДО '!H47+'УДО  (2)'!H47+'УДО  (3)'!H47+'УДО  (4)'!H47</f>
        <v>0</v>
      </c>
      <c r="I47" s="84">
        <f>'УДО '!I47+'УДО  (2)'!I47+'УДО  (3)'!I47+'УДО  (4)'!I47</f>
        <v>0</v>
      </c>
      <c r="J47" s="84">
        <f>'УДО '!J47+'УДО  (2)'!J47+'УДО  (3)'!J47+'УДО  (4)'!J47</f>
        <v>0</v>
      </c>
      <c r="K47" s="84">
        <f>'УДО '!K47+'УДО  (2)'!K47+'УДО  (3)'!K47+'УДО  (4)'!K47</f>
        <v>0</v>
      </c>
      <c r="L47" s="84">
        <f>'УДО '!L47+'УДО  (2)'!L47+'УДО  (3)'!L47+'УДО  (4)'!L47</f>
        <v>0</v>
      </c>
      <c r="M47" s="84">
        <f>'УДО '!M47+'УДО  (2)'!M47+'УДО  (3)'!M47+'УДО  (4)'!M47</f>
        <v>0</v>
      </c>
      <c r="N47" s="84">
        <f>'УДО '!N47+'УДО  (2)'!N47+'УДО  (3)'!N47+'УДО  (4)'!N47</f>
        <v>0</v>
      </c>
      <c r="O47" s="84">
        <f>'УДО '!O47+'УДО  (2)'!O47+'УДО  (3)'!O47+'УДО  (4)'!O47</f>
        <v>0</v>
      </c>
      <c r="P47" s="28"/>
    </row>
    <row r="48" spans="1:16" ht="15" customHeight="1" x14ac:dyDescent="0.25">
      <c r="A48" s="49"/>
      <c r="B48" s="58" t="s">
        <v>14</v>
      </c>
      <c r="C48" s="63" t="s">
        <v>68</v>
      </c>
      <c r="D48" s="84">
        <f>'УДО '!D48+'УДО  (2)'!D48+'УДО  (3)'!D48+'УДО  (4)'!D48</f>
        <v>0</v>
      </c>
      <c r="E48" s="84">
        <f>'УДО '!E48+'УДО  (2)'!E48+'УДО  (3)'!E48+'УДО  (4)'!E48</f>
        <v>0</v>
      </c>
      <c r="F48" s="84">
        <f>'УДО '!F48+'УДО  (2)'!F48+'УДО  (3)'!F48+'УДО  (4)'!F48</f>
        <v>0</v>
      </c>
      <c r="G48" s="84">
        <f>'УДО '!G48+'УДО  (2)'!G48+'УДО  (3)'!G48+'УДО  (4)'!G48</f>
        <v>0</v>
      </c>
      <c r="H48" s="84">
        <f>'УДО '!H48+'УДО  (2)'!H48+'УДО  (3)'!H48+'УДО  (4)'!H48</f>
        <v>0</v>
      </c>
      <c r="I48" s="84">
        <f>'УДО '!I48+'УДО  (2)'!I48+'УДО  (3)'!I48+'УДО  (4)'!I48</f>
        <v>0</v>
      </c>
      <c r="J48" s="84">
        <f>'УДО '!J48+'УДО  (2)'!J48+'УДО  (3)'!J48+'УДО  (4)'!J48</f>
        <v>0</v>
      </c>
      <c r="K48" s="84">
        <f>'УДО '!K48+'УДО  (2)'!K48+'УДО  (3)'!K48+'УДО  (4)'!K48</f>
        <v>0</v>
      </c>
      <c r="L48" s="84">
        <f>'УДО '!L48+'УДО  (2)'!L48+'УДО  (3)'!L48+'УДО  (4)'!L48</f>
        <v>0</v>
      </c>
      <c r="M48" s="84">
        <f>'УДО '!M48+'УДО  (2)'!M48+'УДО  (3)'!M48+'УДО  (4)'!M48</f>
        <v>0</v>
      </c>
      <c r="N48" s="84">
        <f>'УДО '!N48+'УДО  (2)'!N48+'УДО  (3)'!N48+'УДО  (4)'!N48</f>
        <v>0</v>
      </c>
      <c r="O48" s="84">
        <f>'УДО '!O48+'УДО  (2)'!O48+'УДО  (3)'!O48+'УДО  (4)'!O48</f>
        <v>0</v>
      </c>
      <c r="P48" s="28"/>
    </row>
    <row r="49" spans="1:16" ht="15" customHeight="1" x14ac:dyDescent="0.25">
      <c r="A49" s="49"/>
      <c r="B49" s="58" t="s">
        <v>14</v>
      </c>
      <c r="C49" s="63" t="s">
        <v>69</v>
      </c>
      <c r="D49" s="84">
        <f>'УДО '!D49+'УДО  (2)'!D49+'УДО  (3)'!D49+'УДО  (4)'!D49</f>
        <v>0</v>
      </c>
      <c r="E49" s="84">
        <f>'УДО '!E49+'УДО  (2)'!E49+'УДО  (3)'!E49+'УДО  (4)'!E49</f>
        <v>0</v>
      </c>
      <c r="F49" s="84">
        <f>'УДО '!F49+'УДО  (2)'!F49+'УДО  (3)'!F49+'УДО  (4)'!F49</f>
        <v>0</v>
      </c>
      <c r="G49" s="84">
        <f>'УДО '!G49+'УДО  (2)'!G49+'УДО  (3)'!G49+'УДО  (4)'!G49</f>
        <v>0</v>
      </c>
      <c r="H49" s="84">
        <f>'УДО '!H49+'УДО  (2)'!H49+'УДО  (3)'!H49+'УДО  (4)'!H49</f>
        <v>0</v>
      </c>
      <c r="I49" s="84">
        <f>'УДО '!I49+'УДО  (2)'!I49+'УДО  (3)'!I49+'УДО  (4)'!I49</f>
        <v>0</v>
      </c>
      <c r="J49" s="84">
        <f>'УДО '!J49+'УДО  (2)'!J49+'УДО  (3)'!J49+'УДО  (4)'!J49</f>
        <v>0</v>
      </c>
      <c r="K49" s="84">
        <f>'УДО '!K49+'УДО  (2)'!K49+'УДО  (3)'!K49+'УДО  (4)'!K49</f>
        <v>0</v>
      </c>
      <c r="L49" s="84">
        <f>'УДО '!L49+'УДО  (2)'!L49+'УДО  (3)'!L49+'УДО  (4)'!L49</f>
        <v>0</v>
      </c>
      <c r="M49" s="84">
        <f>'УДО '!M49+'УДО  (2)'!M49+'УДО  (3)'!M49+'УДО  (4)'!M49</f>
        <v>0</v>
      </c>
      <c r="N49" s="84">
        <f>'УДО '!N49+'УДО  (2)'!N49+'УДО  (3)'!N49+'УДО  (4)'!N49</f>
        <v>0</v>
      </c>
      <c r="O49" s="84">
        <f>'УДО '!O49+'УДО  (2)'!O49+'УДО  (3)'!O49+'УДО  (4)'!O49</f>
        <v>0</v>
      </c>
      <c r="P49" s="28"/>
    </row>
    <row r="50" spans="1:16" ht="15" customHeight="1" x14ac:dyDescent="0.2">
      <c r="A50" s="49"/>
      <c r="B50" s="58" t="s">
        <v>14</v>
      </c>
      <c r="C50" s="64" t="s">
        <v>70</v>
      </c>
      <c r="D50" s="84">
        <f>'УДО '!D50+'УДО  (2)'!D50+'УДО  (3)'!D50+'УДО  (4)'!D50</f>
        <v>0</v>
      </c>
      <c r="E50" s="84">
        <f>'УДО '!E50+'УДО  (2)'!E50+'УДО  (3)'!E50+'УДО  (4)'!E50</f>
        <v>0</v>
      </c>
      <c r="F50" s="84">
        <f>'УДО '!F50+'УДО  (2)'!F50+'УДО  (3)'!F50+'УДО  (4)'!F50</f>
        <v>0</v>
      </c>
      <c r="G50" s="84">
        <f>'УДО '!G50+'УДО  (2)'!G50+'УДО  (3)'!G50+'УДО  (4)'!G50</f>
        <v>0</v>
      </c>
      <c r="H50" s="84">
        <f>'УДО '!H50+'УДО  (2)'!H50+'УДО  (3)'!H50+'УДО  (4)'!H50</f>
        <v>0</v>
      </c>
      <c r="I50" s="84">
        <f>'УДО '!I50+'УДО  (2)'!I50+'УДО  (3)'!I50+'УДО  (4)'!I50</f>
        <v>0</v>
      </c>
      <c r="J50" s="84">
        <f>'УДО '!J50+'УДО  (2)'!J50+'УДО  (3)'!J50+'УДО  (4)'!J50</f>
        <v>0</v>
      </c>
      <c r="K50" s="84">
        <f>'УДО '!K50+'УДО  (2)'!K50+'УДО  (3)'!K50+'УДО  (4)'!K50</f>
        <v>0</v>
      </c>
      <c r="L50" s="84">
        <f>'УДО '!L50+'УДО  (2)'!L50+'УДО  (3)'!L50+'УДО  (4)'!L50</f>
        <v>0</v>
      </c>
      <c r="M50" s="84">
        <f>'УДО '!M50+'УДО  (2)'!M50+'УДО  (3)'!M50+'УДО  (4)'!M50</f>
        <v>0</v>
      </c>
      <c r="N50" s="84">
        <f>'УДО '!N50+'УДО  (2)'!N50+'УДО  (3)'!N50+'УДО  (4)'!N50</f>
        <v>0</v>
      </c>
      <c r="O50" s="84">
        <f>'УДО '!O50+'УДО  (2)'!O50+'УДО  (3)'!O50+'УДО  (4)'!O50</f>
        <v>0</v>
      </c>
      <c r="P50" s="28"/>
    </row>
    <row r="51" spans="1:16" ht="15" customHeight="1" x14ac:dyDescent="0.25">
      <c r="A51" s="49"/>
      <c r="B51" s="58" t="s">
        <v>14</v>
      </c>
      <c r="C51" s="63" t="s">
        <v>71</v>
      </c>
      <c r="D51" s="84">
        <f>'УДО '!D51+'УДО  (2)'!D51+'УДО  (3)'!D51+'УДО  (4)'!D51</f>
        <v>0</v>
      </c>
      <c r="E51" s="84">
        <f>'УДО '!E51+'УДО  (2)'!E51+'УДО  (3)'!E51+'УДО  (4)'!E51</f>
        <v>0</v>
      </c>
      <c r="F51" s="84">
        <f>'УДО '!F51+'УДО  (2)'!F51+'УДО  (3)'!F51+'УДО  (4)'!F51</f>
        <v>0</v>
      </c>
      <c r="G51" s="84">
        <f>'УДО '!G51+'УДО  (2)'!G51+'УДО  (3)'!G51+'УДО  (4)'!G51</f>
        <v>0</v>
      </c>
      <c r="H51" s="84">
        <f>'УДО '!H51+'УДО  (2)'!H51+'УДО  (3)'!H51+'УДО  (4)'!H51</f>
        <v>0</v>
      </c>
      <c r="I51" s="84">
        <f>'УДО '!I51+'УДО  (2)'!I51+'УДО  (3)'!I51+'УДО  (4)'!I51</f>
        <v>0</v>
      </c>
      <c r="J51" s="84">
        <f>'УДО '!J51+'УДО  (2)'!J51+'УДО  (3)'!J51+'УДО  (4)'!J51</f>
        <v>0</v>
      </c>
      <c r="K51" s="84">
        <f>'УДО '!K51+'УДО  (2)'!K51+'УДО  (3)'!K51+'УДО  (4)'!K51</f>
        <v>0</v>
      </c>
      <c r="L51" s="84">
        <f>'УДО '!L51+'УДО  (2)'!L51+'УДО  (3)'!L51+'УДО  (4)'!L51</f>
        <v>0</v>
      </c>
      <c r="M51" s="84">
        <f>'УДО '!M51+'УДО  (2)'!M51+'УДО  (3)'!M51+'УДО  (4)'!M51</f>
        <v>0</v>
      </c>
      <c r="N51" s="84">
        <f>'УДО '!N51+'УДО  (2)'!N51+'УДО  (3)'!N51+'УДО  (4)'!N51</f>
        <v>0</v>
      </c>
      <c r="O51" s="84">
        <f>'УДО '!O51+'УДО  (2)'!O51+'УДО  (3)'!O51+'УДО  (4)'!O51</f>
        <v>0</v>
      </c>
      <c r="P51" s="28"/>
    </row>
    <row r="52" spans="1:16" ht="15" customHeight="1" x14ac:dyDescent="0.25">
      <c r="A52" s="49"/>
      <c r="B52" s="58" t="s">
        <v>15</v>
      </c>
      <c r="C52" s="63" t="s">
        <v>72</v>
      </c>
      <c r="D52" s="84">
        <f>'УДО '!D52+'УДО  (2)'!D52+'УДО  (3)'!D52+'УДО  (4)'!D52</f>
        <v>0</v>
      </c>
      <c r="E52" s="84">
        <f>'УДО '!E52+'УДО  (2)'!E52+'УДО  (3)'!E52+'УДО  (4)'!E52</f>
        <v>0</v>
      </c>
      <c r="F52" s="84">
        <f>'УДО '!F52+'УДО  (2)'!F52+'УДО  (3)'!F52+'УДО  (4)'!F52</f>
        <v>0</v>
      </c>
      <c r="G52" s="84">
        <f>'УДО '!G52+'УДО  (2)'!G52+'УДО  (3)'!G52+'УДО  (4)'!G52</f>
        <v>0</v>
      </c>
      <c r="H52" s="84">
        <f>'УДО '!H52+'УДО  (2)'!H52+'УДО  (3)'!H52+'УДО  (4)'!H52</f>
        <v>0</v>
      </c>
      <c r="I52" s="84">
        <f>'УДО '!I52+'УДО  (2)'!I52+'УДО  (3)'!I52+'УДО  (4)'!I52</f>
        <v>0</v>
      </c>
      <c r="J52" s="84">
        <f>'УДО '!J52+'УДО  (2)'!J52+'УДО  (3)'!J52+'УДО  (4)'!J52</f>
        <v>0</v>
      </c>
      <c r="K52" s="84">
        <f>'УДО '!K52+'УДО  (2)'!K52+'УДО  (3)'!K52+'УДО  (4)'!K52</f>
        <v>0</v>
      </c>
      <c r="L52" s="84">
        <f>'УДО '!L52+'УДО  (2)'!L52+'УДО  (3)'!L52+'УДО  (4)'!L52</f>
        <v>0</v>
      </c>
      <c r="M52" s="84">
        <f>'УДО '!M52+'УДО  (2)'!M52+'УДО  (3)'!M52+'УДО  (4)'!M52</f>
        <v>0</v>
      </c>
      <c r="N52" s="84">
        <f>'УДО '!N52+'УДО  (2)'!N52+'УДО  (3)'!N52+'УДО  (4)'!N52</f>
        <v>0</v>
      </c>
      <c r="O52" s="84">
        <f>'УДО '!O52+'УДО  (2)'!O52+'УДО  (3)'!O52+'УДО  (4)'!O52</f>
        <v>0</v>
      </c>
      <c r="P52" s="28"/>
    </row>
    <row r="53" spans="1:16" ht="15" customHeight="1" x14ac:dyDescent="0.2">
      <c r="A53" s="49"/>
      <c r="B53" s="58" t="s">
        <v>15</v>
      </c>
      <c r="C53" s="65" t="s">
        <v>73</v>
      </c>
      <c r="D53" s="84">
        <f>'УДО '!D53+'УДО  (2)'!D53+'УДО  (3)'!D53+'УДО  (4)'!D53</f>
        <v>0</v>
      </c>
      <c r="E53" s="84">
        <f>'УДО '!E53+'УДО  (2)'!E53+'УДО  (3)'!E53+'УДО  (4)'!E53</f>
        <v>0</v>
      </c>
      <c r="F53" s="84">
        <f>'УДО '!F53+'УДО  (2)'!F53+'УДО  (3)'!F53+'УДО  (4)'!F53</f>
        <v>0</v>
      </c>
      <c r="G53" s="84">
        <f>'УДО '!G53+'УДО  (2)'!G53+'УДО  (3)'!G53+'УДО  (4)'!G53</f>
        <v>0</v>
      </c>
      <c r="H53" s="84">
        <f>'УДО '!H53+'УДО  (2)'!H53+'УДО  (3)'!H53+'УДО  (4)'!H53</f>
        <v>0</v>
      </c>
      <c r="I53" s="84">
        <f>'УДО '!I53+'УДО  (2)'!I53+'УДО  (3)'!I53+'УДО  (4)'!I53</f>
        <v>0</v>
      </c>
      <c r="J53" s="84">
        <f>'УДО '!J53+'УДО  (2)'!J53+'УДО  (3)'!J53+'УДО  (4)'!J53</f>
        <v>0</v>
      </c>
      <c r="K53" s="84">
        <f>'УДО '!K53+'УДО  (2)'!K53+'УДО  (3)'!K53+'УДО  (4)'!K53</f>
        <v>0</v>
      </c>
      <c r="L53" s="84">
        <f>'УДО '!L53+'УДО  (2)'!L53+'УДО  (3)'!L53+'УДО  (4)'!L53</f>
        <v>0</v>
      </c>
      <c r="M53" s="84">
        <f>'УДО '!M53+'УДО  (2)'!M53+'УДО  (3)'!M53+'УДО  (4)'!M53</f>
        <v>0</v>
      </c>
      <c r="N53" s="84">
        <f>'УДО '!N53+'УДО  (2)'!N53+'УДО  (3)'!N53+'УДО  (4)'!N53</f>
        <v>0</v>
      </c>
      <c r="O53" s="84">
        <f>'УДО '!O53+'УДО  (2)'!O53+'УДО  (3)'!O53+'УДО  (4)'!O53</f>
        <v>0</v>
      </c>
      <c r="P53" s="28"/>
    </row>
    <row r="54" spans="1:16" ht="15" customHeight="1" x14ac:dyDescent="0.2">
      <c r="A54" s="49"/>
      <c r="B54" s="58" t="s">
        <v>15</v>
      </c>
      <c r="C54" s="65" t="s">
        <v>74</v>
      </c>
      <c r="D54" s="84">
        <f>'УДО '!D54+'УДО  (2)'!D54+'УДО  (3)'!D54+'УДО  (4)'!D54</f>
        <v>0</v>
      </c>
      <c r="E54" s="84">
        <f>'УДО '!E54+'УДО  (2)'!E54+'УДО  (3)'!E54+'УДО  (4)'!E54</f>
        <v>0</v>
      </c>
      <c r="F54" s="84">
        <f>'УДО '!F54+'УДО  (2)'!F54+'УДО  (3)'!F54+'УДО  (4)'!F54</f>
        <v>0</v>
      </c>
      <c r="G54" s="84">
        <f>'УДО '!G54+'УДО  (2)'!G54+'УДО  (3)'!G54+'УДО  (4)'!G54</f>
        <v>0</v>
      </c>
      <c r="H54" s="84">
        <f>'УДО '!H54+'УДО  (2)'!H54+'УДО  (3)'!H54+'УДО  (4)'!H54</f>
        <v>0</v>
      </c>
      <c r="I54" s="84">
        <f>'УДО '!I54+'УДО  (2)'!I54+'УДО  (3)'!I54+'УДО  (4)'!I54</f>
        <v>0</v>
      </c>
      <c r="J54" s="84">
        <f>'УДО '!J54+'УДО  (2)'!J54+'УДО  (3)'!J54+'УДО  (4)'!J54</f>
        <v>0</v>
      </c>
      <c r="K54" s="84">
        <f>'УДО '!K54+'УДО  (2)'!K54+'УДО  (3)'!K54+'УДО  (4)'!K54</f>
        <v>0</v>
      </c>
      <c r="L54" s="84">
        <f>'УДО '!L54+'УДО  (2)'!L54+'УДО  (3)'!L54+'УДО  (4)'!L54</f>
        <v>0</v>
      </c>
      <c r="M54" s="84">
        <f>'УДО '!M54+'УДО  (2)'!M54+'УДО  (3)'!M54+'УДО  (4)'!M54</f>
        <v>0</v>
      </c>
      <c r="N54" s="84">
        <f>'УДО '!N54+'УДО  (2)'!N54+'УДО  (3)'!N54+'УДО  (4)'!N54</f>
        <v>0</v>
      </c>
      <c r="O54" s="84">
        <f>'УДО '!O54+'УДО  (2)'!O54+'УДО  (3)'!O54+'УДО  (4)'!O54</f>
        <v>0</v>
      </c>
      <c r="P54" s="28"/>
    </row>
    <row r="55" spans="1:16" ht="15" customHeight="1" x14ac:dyDescent="0.2">
      <c r="A55" s="49"/>
      <c r="B55" s="58" t="s">
        <v>15</v>
      </c>
      <c r="C55" s="64" t="s">
        <v>75</v>
      </c>
      <c r="D55" s="84">
        <f>'УДО '!D55+'УДО  (2)'!D55+'УДО  (3)'!D55+'УДО  (4)'!D55</f>
        <v>0</v>
      </c>
      <c r="E55" s="84">
        <f>'УДО '!E55+'УДО  (2)'!E55+'УДО  (3)'!E55+'УДО  (4)'!E55</f>
        <v>0</v>
      </c>
      <c r="F55" s="84">
        <f>'УДО '!F55+'УДО  (2)'!F55+'УДО  (3)'!F55+'УДО  (4)'!F55</f>
        <v>0</v>
      </c>
      <c r="G55" s="84">
        <f>'УДО '!G55+'УДО  (2)'!G55+'УДО  (3)'!G55+'УДО  (4)'!G55</f>
        <v>0</v>
      </c>
      <c r="H55" s="84">
        <f>'УДО '!H55+'УДО  (2)'!H55+'УДО  (3)'!H55+'УДО  (4)'!H55</f>
        <v>0</v>
      </c>
      <c r="I55" s="84">
        <f>'УДО '!I55+'УДО  (2)'!I55+'УДО  (3)'!I55+'УДО  (4)'!I55</f>
        <v>0</v>
      </c>
      <c r="J55" s="84">
        <f>'УДО '!J55+'УДО  (2)'!J55+'УДО  (3)'!J55+'УДО  (4)'!J55</f>
        <v>0</v>
      </c>
      <c r="K55" s="84">
        <f>'УДО '!K55+'УДО  (2)'!K55+'УДО  (3)'!K55+'УДО  (4)'!K55</f>
        <v>0</v>
      </c>
      <c r="L55" s="84">
        <f>'УДО '!L55+'УДО  (2)'!L55+'УДО  (3)'!L55+'УДО  (4)'!L55</f>
        <v>0</v>
      </c>
      <c r="M55" s="84">
        <f>'УДО '!M55+'УДО  (2)'!M55+'УДО  (3)'!M55+'УДО  (4)'!M55</f>
        <v>0</v>
      </c>
      <c r="N55" s="84">
        <f>'УДО '!N55+'УДО  (2)'!N55+'УДО  (3)'!N55+'УДО  (4)'!N55</f>
        <v>0</v>
      </c>
      <c r="O55" s="84">
        <f>'УДО '!O55+'УДО  (2)'!O55+'УДО  (3)'!O55+'УДО  (4)'!O55</f>
        <v>0</v>
      </c>
      <c r="P55" s="28"/>
    </row>
    <row r="56" spans="1:16" ht="30" customHeight="1" x14ac:dyDescent="0.2">
      <c r="A56" s="49"/>
      <c r="B56" s="58" t="s">
        <v>15</v>
      </c>
      <c r="C56" s="64" t="s">
        <v>76</v>
      </c>
      <c r="D56" s="84">
        <f>'УДО '!D56+'УДО  (2)'!D56+'УДО  (3)'!D56+'УДО  (4)'!D56</f>
        <v>0</v>
      </c>
      <c r="E56" s="84">
        <f>'УДО '!E56+'УДО  (2)'!E56+'УДО  (3)'!E56+'УДО  (4)'!E56</f>
        <v>0</v>
      </c>
      <c r="F56" s="84">
        <f>'УДО '!F56+'УДО  (2)'!F56+'УДО  (3)'!F56+'УДО  (4)'!F56</f>
        <v>0</v>
      </c>
      <c r="G56" s="84">
        <f>'УДО '!G56+'УДО  (2)'!G56+'УДО  (3)'!G56+'УДО  (4)'!G56</f>
        <v>0</v>
      </c>
      <c r="H56" s="84">
        <f>'УДО '!H56+'УДО  (2)'!H56+'УДО  (3)'!H56+'УДО  (4)'!H56</f>
        <v>0</v>
      </c>
      <c r="I56" s="84">
        <f>'УДО '!I56+'УДО  (2)'!I56+'УДО  (3)'!I56+'УДО  (4)'!I56</f>
        <v>0</v>
      </c>
      <c r="J56" s="84">
        <f>'УДО '!J56+'УДО  (2)'!J56+'УДО  (3)'!J56+'УДО  (4)'!J56</f>
        <v>0</v>
      </c>
      <c r="K56" s="84">
        <f>'УДО '!K56+'УДО  (2)'!K56+'УДО  (3)'!K56+'УДО  (4)'!K56</f>
        <v>0</v>
      </c>
      <c r="L56" s="84">
        <f>'УДО '!L56+'УДО  (2)'!L56+'УДО  (3)'!L56+'УДО  (4)'!L56</f>
        <v>0</v>
      </c>
      <c r="M56" s="84">
        <f>'УДО '!M56+'УДО  (2)'!M56+'УДО  (3)'!M56+'УДО  (4)'!M56</f>
        <v>0</v>
      </c>
      <c r="N56" s="84">
        <f>'УДО '!N56+'УДО  (2)'!N56+'УДО  (3)'!N56+'УДО  (4)'!N56</f>
        <v>0</v>
      </c>
      <c r="O56" s="84">
        <f>'УДО '!O56+'УДО  (2)'!O56+'УДО  (3)'!O56+'УДО  (4)'!O56</f>
        <v>0</v>
      </c>
      <c r="P56" s="28"/>
    </row>
    <row r="57" spans="1:16" ht="15" customHeight="1" x14ac:dyDescent="0.25">
      <c r="A57" s="49"/>
      <c r="B57" s="58" t="s">
        <v>15</v>
      </c>
      <c r="C57" s="32" t="s">
        <v>36</v>
      </c>
      <c r="D57" s="84">
        <f>'УДО '!D57+'УДО  (2)'!D57+'УДО  (3)'!D57+'УДО  (4)'!D57</f>
        <v>0</v>
      </c>
      <c r="E57" s="84">
        <f>'УДО '!E57+'УДО  (2)'!E57+'УДО  (3)'!E57+'УДО  (4)'!E57</f>
        <v>0</v>
      </c>
      <c r="F57" s="84">
        <f>'УДО '!F57+'УДО  (2)'!F57+'УДО  (3)'!F57+'УДО  (4)'!F57</f>
        <v>0</v>
      </c>
      <c r="G57" s="84">
        <f>'УДО '!G57+'УДО  (2)'!G57+'УДО  (3)'!G57+'УДО  (4)'!G57</f>
        <v>0</v>
      </c>
      <c r="H57" s="84">
        <f>'УДО '!H57+'УДО  (2)'!H57+'УДО  (3)'!H57+'УДО  (4)'!H57</f>
        <v>0</v>
      </c>
      <c r="I57" s="84">
        <f>'УДО '!I57+'УДО  (2)'!I57+'УДО  (3)'!I57+'УДО  (4)'!I57</f>
        <v>0</v>
      </c>
      <c r="J57" s="84">
        <f>'УДО '!J57+'УДО  (2)'!J57+'УДО  (3)'!J57+'УДО  (4)'!J57</f>
        <v>0</v>
      </c>
      <c r="K57" s="84">
        <f>'УДО '!K57+'УДО  (2)'!K57+'УДО  (3)'!K57+'УДО  (4)'!K57</f>
        <v>0</v>
      </c>
      <c r="L57" s="84">
        <f>'УДО '!L57+'УДО  (2)'!L57+'УДО  (3)'!L57+'УДО  (4)'!L57</f>
        <v>0</v>
      </c>
      <c r="M57" s="84">
        <f>'УДО '!M57+'УДО  (2)'!M57+'УДО  (3)'!M57+'УДО  (4)'!M57</f>
        <v>0</v>
      </c>
      <c r="N57" s="84">
        <f>'УДО '!N57+'УДО  (2)'!N57+'УДО  (3)'!N57+'УДО  (4)'!N57</f>
        <v>0</v>
      </c>
      <c r="O57" s="84">
        <f>'УДО '!O57+'УДО  (2)'!O57+'УДО  (3)'!O57+'УДО  (4)'!O57</f>
        <v>0</v>
      </c>
      <c r="P57" s="28"/>
    </row>
    <row r="58" spans="1:16" ht="15" customHeight="1" x14ac:dyDescent="0.25">
      <c r="A58" s="49"/>
      <c r="B58" s="58" t="s">
        <v>15</v>
      </c>
      <c r="C58" s="32" t="s">
        <v>37</v>
      </c>
      <c r="D58" s="84">
        <f>'УДО '!D58+'УДО  (2)'!D58+'УДО  (3)'!D58+'УДО  (4)'!D58</f>
        <v>0</v>
      </c>
      <c r="E58" s="84">
        <f>'УДО '!E58+'УДО  (2)'!E58+'УДО  (3)'!E58+'УДО  (4)'!E58</f>
        <v>0</v>
      </c>
      <c r="F58" s="84">
        <f>'УДО '!F58+'УДО  (2)'!F58+'УДО  (3)'!F58+'УДО  (4)'!F58</f>
        <v>0</v>
      </c>
      <c r="G58" s="84">
        <f>'УДО '!G58+'УДО  (2)'!G58+'УДО  (3)'!G58+'УДО  (4)'!G58</f>
        <v>0</v>
      </c>
      <c r="H58" s="84">
        <f>'УДО '!H58+'УДО  (2)'!H58+'УДО  (3)'!H58+'УДО  (4)'!H58</f>
        <v>0</v>
      </c>
      <c r="I58" s="84">
        <f>'УДО '!I58+'УДО  (2)'!I58+'УДО  (3)'!I58+'УДО  (4)'!I58</f>
        <v>0</v>
      </c>
      <c r="J58" s="84">
        <f>'УДО '!J58+'УДО  (2)'!J58+'УДО  (3)'!J58+'УДО  (4)'!J58</f>
        <v>0</v>
      </c>
      <c r="K58" s="84">
        <f>'УДО '!K58+'УДО  (2)'!K58+'УДО  (3)'!K58+'УДО  (4)'!K58</f>
        <v>0</v>
      </c>
      <c r="L58" s="84">
        <f>'УДО '!L58+'УДО  (2)'!L58+'УДО  (3)'!L58+'УДО  (4)'!L58</f>
        <v>0</v>
      </c>
      <c r="M58" s="84">
        <f>'УДО '!M58+'УДО  (2)'!M58+'УДО  (3)'!M58+'УДО  (4)'!M58</f>
        <v>0</v>
      </c>
      <c r="N58" s="84">
        <f>'УДО '!N58+'УДО  (2)'!N58+'УДО  (3)'!N58+'УДО  (4)'!N58</f>
        <v>0</v>
      </c>
      <c r="O58" s="84">
        <f>'УДО '!O58+'УДО  (2)'!O58+'УДО  (3)'!O58+'УДО  (4)'!O58</f>
        <v>0</v>
      </c>
      <c r="P58" s="28"/>
    </row>
    <row r="59" spans="1:16" ht="15" customHeight="1" x14ac:dyDescent="0.25">
      <c r="A59" s="49"/>
      <c r="B59" s="58" t="s">
        <v>15</v>
      </c>
      <c r="C59" s="32" t="s">
        <v>38</v>
      </c>
      <c r="D59" s="84">
        <f>'УДО '!D59+'УДО  (2)'!D59+'УДО  (3)'!D59+'УДО  (4)'!D59</f>
        <v>0</v>
      </c>
      <c r="E59" s="84">
        <f>'УДО '!E59+'УДО  (2)'!E59+'УДО  (3)'!E59+'УДО  (4)'!E59</f>
        <v>0</v>
      </c>
      <c r="F59" s="84">
        <f>'УДО '!F59+'УДО  (2)'!F59+'УДО  (3)'!F59+'УДО  (4)'!F59</f>
        <v>0</v>
      </c>
      <c r="G59" s="84">
        <f>'УДО '!G59+'УДО  (2)'!G59+'УДО  (3)'!G59+'УДО  (4)'!G59</f>
        <v>0</v>
      </c>
      <c r="H59" s="84">
        <f>'УДО '!H59+'УДО  (2)'!H59+'УДО  (3)'!H59+'УДО  (4)'!H59</f>
        <v>0</v>
      </c>
      <c r="I59" s="84">
        <f>'УДО '!I59+'УДО  (2)'!I59+'УДО  (3)'!I59+'УДО  (4)'!I59</f>
        <v>0</v>
      </c>
      <c r="J59" s="84">
        <f>'УДО '!J59+'УДО  (2)'!J59+'УДО  (3)'!J59+'УДО  (4)'!J59</f>
        <v>0</v>
      </c>
      <c r="K59" s="84">
        <f>'УДО '!K59+'УДО  (2)'!K59+'УДО  (3)'!K59+'УДО  (4)'!K59</f>
        <v>0</v>
      </c>
      <c r="L59" s="84">
        <f>'УДО '!L59+'УДО  (2)'!L59+'УДО  (3)'!L59+'УДО  (4)'!L59</f>
        <v>0</v>
      </c>
      <c r="M59" s="84">
        <f>'УДО '!M59+'УДО  (2)'!M59+'УДО  (3)'!M59+'УДО  (4)'!M59</f>
        <v>0</v>
      </c>
      <c r="N59" s="84">
        <f>'УДО '!N59+'УДО  (2)'!N59+'УДО  (3)'!N59+'УДО  (4)'!N59</f>
        <v>0</v>
      </c>
      <c r="O59" s="84">
        <f>'УДО '!O59+'УДО  (2)'!O59+'УДО  (3)'!O59+'УДО  (4)'!O59</f>
        <v>0</v>
      </c>
      <c r="P59" s="28"/>
    </row>
    <row r="60" spans="1:16" ht="15" customHeight="1" x14ac:dyDescent="0.25">
      <c r="A60" s="49"/>
      <c r="B60" s="58" t="s">
        <v>15</v>
      </c>
      <c r="C60" s="32" t="s">
        <v>39</v>
      </c>
      <c r="D60" s="84">
        <f>'УДО '!D60+'УДО  (2)'!D60+'УДО  (3)'!D60+'УДО  (4)'!D60</f>
        <v>0</v>
      </c>
      <c r="E60" s="84">
        <f>'УДО '!E60+'УДО  (2)'!E60+'УДО  (3)'!E60+'УДО  (4)'!E60</f>
        <v>0</v>
      </c>
      <c r="F60" s="84">
        <f>'УДО '!F60+'УДО  (2)'!F60+'УДО  (3)'!F60+'УДО  (4)'!F60</f>
        <v>0</v>
      </c>
      <c r="G60" s="84">
        <f>'УДО '!G60+'УДО  (2)'!G60+'УДО  (3)'!G60+'УДО  (4)'!G60</f>
        <v>0</v>
      </c>
      <c r="H60" s="84">
        <f>'УДО '!H60+'УДО  (2)'!H60+'УДО  (3)'!H60+'УДО  (4)'!H60</f>
        <v>0</v>
      </c>
      <c r="I60" s="84">
        <f>'УДО '!I60+'УДО  (2)'!I60+'УДО  (3)'!I60+'УДО  (4)'!I60</f>
        <v>0</v>
      </c>
      <c r="J60" s="84">
        <f>'УДО '!J60+'УДО  (2)'!J60+'УДО  (3)'!J60+'УДО  (4)'!J60</f>
        <v>0</v>
      </c>
      <c r="K60" s="84">
        <f>'УДО '!K60+'УДО  (2)'!K60+'УДО  (3)'!K60+'УДО  (4)'!K60</f>
        <v>0</v>
      </c>
      <c r="L60" s="84">
        <f>'УДО '!L60+'УДО  (2)'!L60+'УДО  (3)'!L60+'УДО  (4)'!L60</f>
        <v>0</v>
      </c>
      <c r="M60" s="84">
        <f>'УДО '!M60+'УДО  (2)'!M60+'УДО  (3)'!M60+'УДО  (4)'!M60</f>
        <v>0</v>
      </c>
      <c r="N60" s="84">
        <f>'УДО '!N60+'УДО  (2)'!N60+'УДО  (3)'!N60+'УДО  (4)'!N60</f>
        <v>0</v>
      </c>
      <c r="O60" s="84">
        <f>'УДО '!O60+'УДО  (2)'!O60+'УДО  (3)'!O60+'УДО  (4)'!O60</f>
        <v>0</v>
      </c>
      <c r="P60" s="28"/>
    </row>
    <row r="61" spans="1:16" ht="15" customHeight="1" x14ac:dyDescent="0.25">
      <c r="A61" s="49"/>
      <c r="B61" s="58" t="s">
        <v>15</v>
      </c>
      <c r="C61" s="32" t="s">
        <v>40</v>
      </c>
      <c r="D61" s="84">
        <f>'УДО '!D61+'УДО  (2)'!D61+'УДО  (3)'!D61+'УДО  (4)'!D61</f>
        <v>0</v>
      </c>
      <c r="E61" s="84">
        <f>'УДО '!E61+'УДО  (2)'!E61+'УДО  (3)'!E61+'УДО  (4)'!E61</f>
        <v>0</v>
      </c>
      <c r="F61" s="84">
        <f>'УДО '!F61+'УДО  (2)'!F61+'УДО  (3)'!F61+'УДО  (4)'!F61</f>
        <v>0</v>
      </c>
      <c r="G61" s="84">
        <f>'УДО '!G61+'УДО  (2)'!G61+'УДО  (3)'!G61+'УДО  (4)'!G61</f>
        <v>0</v>
      </c>
      <c r="H61" s="84">
        <f>'УДО '!H61+'УДО  (2)'!H61+'УДО  (3)'!H61+'УДО  (4)'!H61</f>
        <v>0</v>
      </c>
      <c r="I61" s="84">
        <f>'УДО '!I61+'УДО  (2)'!I61+'УДО  (3)'!I61+'УДО  (4)'!I61</f>
        <v>0</v>
      </c>
      <c r="J61" s="84">
        <f>'УДО '!J61+'УДО  (2)'!J61+'УДО  (3)'!J61+'УДО  (4)'!J61</f>
        <v>0</v>
      </c>
      <c r="K61" s="84">
        <f>'УДО '!K61+'УДО  (2)'!K61+'УДО  (3)'!K61+'УДО  (4)'!K61</f>
        <v>0</v>
      </c>
      <c r="L61" s="84">
        <f>'УДО '!L61+'УДО  (2)'!L61+'УДО  (3)'!L61+'УДО  (4)'!L61</f>
        <v>0</v>
      </c>
      <c r="M61" s="84">
        <f>'УДО '!M61+'УДО  (2)'!M61+'УДО  (3)'!M61+'УДО  (4)'!M61</f>
        <v>0</v>
      </c>
      <c r="N61" s="84">
        <f>'УДО '!N61+'УДО  (2)'!N61+'УДО  (3)'!N61+'УДО  (4)'!N61</f>
        <v>0</v>
      </c>
      <c r="O61" s="84">
        <f>'УДО '!O61+'УДО  (2)'!O61+'УДО  (3)'!O61+'УДО  (4)'!O61</f>
        <v>0</v>
      </c>
      <c r="P61" s="28"/>
    </row>
    <row r="62" spans="1:16" ht="15" customHeight="1" x14ac:dyDescent="0.25">
      <c r="A62" s="49"/>
      <c r="B62" s="58" t="s">
        <v>15</v>
      </c>
      <c r="C62" s="32" t="s">
        <v>41</v>
      </c>
      <c r="D62" s="84">
        <f>'УДО '!D62+'УДО  (2)'!D62+'УДО  (3)'!D62+'УДО  (4)'!D62</f>
        <v>0</v>
      </c>
      <c r="E62" s="84">
        <f>'УДО '!E62+'УДО  (2)'!E62+'УДО  (3)'!E62+'УДО  (4)'!E62</f>
        <v>0</v>
      </c>
      <c r="F62" s="84">
        <f>'УДО '!F62+'УДО  (2)'!F62+'УДО  (3)'!F62+'УДО  (4)'!F62</f>
        <v>0</v>
      </c>
      <c r="G62" s="84">
        <f>'УДО '!G62+'УДО  (2)'!G62+'УДО  (3)'!G62+'УДО  (4)'!G62</f>
        <v>0</v>
      </c>
      <c r="H62" s="84">
        <f>'УДО '!H62+'УДО  (2)'!H62+'УДО  (3)'!H62+'УДО  (4)'!H62</f>
        <v>0</v>
      </c>
      <c r="I62" s="84">
        <f>'УДО '!I62+'УДО  (2)'!I62+'УДО  (3)'!I62+'УДО  (4)'!I62</f>
        <v>0</v>
      </c>
      <c r="J62" s="84">
        <f>'УДО '!J62+'УДО  (2)'!J62+'УДО  (3)'!J62+'УДО  (4)'!J62</f>
        <v>0</v>
      </c>
      <c r="K62" s="84">
        <f>'УДО '!K62+'УДО  (2)'!K62+'УДО  (3)'!K62+'УДО  (4)'!K62</f>
        <v>0</v>
      </c>
      <c r="L62" s="84">
        <f>'УДО '!L62+'УДО  (2)'!L62+'УДО  (3)'!L62+'УДО  (4)'!L62</f>
        <v>0</v>
      </c>
      <c r="M62" s="84">
        <f>'УДО '!M62+'УДО  (2)'!M62+'УДО  (3)'!M62+'УДО  (4)'!M62</f>
        <v>0</v>
      </c>
      <c r="N62" s="84">
        <f>'УДО '!N62+'УДО  (2)'!N62+'УДО  (3)'!N62+'УДО  (4)'!N62</f>
        <v>0</v>
      </c>
      <c r="O62" s="84">
        <f>'УДО '!O62+'УДО  (2)'!O62+'УДО  (3)'!O62+'УДО  (4)'!O62</f>
        <v>0</v>
      </c>
      <c r="P62" s="28"/>
    </row>
    <row r="63" spans="1:16" ht="15" customHeight="1" x14ac:dyDescent="0.25">
      <c r="A63" s="49"/>
      <c r="B63" s="34" t="s">
        <v>15</v>
      </c>
      <c r="C63" s="35" t="s">
        <v>45</v>
      </c>
      <c r="D63" s="84">
        <f>'УДО '!D63+'УДО  (2)'!D63+'УДО  (3)'!D63+'УДО  (4)'!D63</f>
        <v>0</v>
      </c>
      <c r="E63" s="84">
        <f>'УДО '!E63+'УДО  (2)'!E63+'УДО  (3)'!E63+'УДО  (4)'!E63</f>
        <v>0</v>
      </c>
      <c r="F63" s="84">
        <f>'УДО '!F63+'УДО  (2)'!F63+'УДО  (3)'!F63+'УДО  (4)'!F63</f>
        <v>0</v>
      </c>
      <c r="G63" s="84">
        <f>'УДО '!G63+'УДО  (2)'!G63+'УДО  (3)'!G63+'УДО  (4)'!G63</f>
        <v>0</v>
      </c>
      <c r="H63" s="84">
        <f>'УДО '!H63+'УДО  (2)'!H63+'УДО  (3)'!H63+'УДО  (4)'!H63</f>
        <v>0</v>
      </c>
      <c r="I63" s="84">
        <f>'УДО '!I63+'УДО  (2)'!I63+'УДО  (3)'!I63+'УДО  (4)'!I63</f>
        <v>0</v>
      </c>
      <c r="J63" s="84">
        <f>'УДО '!J63+'УДО  (2)'!J63+'УДО  (3)'!J63+'УДО  (4)'!J63</f>
        <v>0</v>
      </c>
      <c r="K63" s="84">
        <f>'УДО '!K63+'УДО  (2)'!K63+'УДО  (3)'!K63+'УДО  (4)'!K63</f>
        <v>0</v>
      </c>
      <c r="L63" s="84">
        <f>'УДО '!L63+'УДО  (2)'!L63+'УДО  (3)'!L63+'УДО  (4)'!L63</f>
        <v>0</v>
      </c>
      <c r="M63" s="84">
        <f>'УДО '!M63+'УДО  (2)'!M63+'УДО  (3)'!M63+'УДО  (4)'!M63</f>
        <v>0</v>
      </c>
      <c r="N63" s="84">
        <f>'УДО '!N63+'УДО  (2)'!N63+'УДО  (3)'!N63+'УДО  (4)'!N63</f>
        <v>0</v>
      </c>
      <c r="O63" s="84">
        <f>'УДО '!O63+'УДО  (2)'!O63+'УДО  (3)'!O63+'УДО  (4)'!O63</f>
        <v>0</v>
      </c>
      <c r="P63" s="33"/>
    </row>
    <row r="64" spans="1:16" ht="17.25" customHeight="1" x14ac:dyDescent="0.2">
      <c r="A64" s="49"/>
      <c r="B64" s="26" t="s">
        <v>15</v>
      </c>
      <c r="C64" s="30" t="s">
        <v>43</v>
      </c>
      <c r="D64" s="84">
        <f>'УДО '!D64+'УДО  (2)'!D64+'УДО  (3)'!D64+'УДО  (4)'!D64</f>
        <v>0</v>
      </c>
      <c r="E64" s="84">
        <f>'УДО '!E64+'УДО  (2)'!E64+'УДО  (3)'!E64+'УДО  (4)'!E64</f>
        <v>0</v>
      </c>
      <c r="F64" s="84">
        <f>'УДО '!F64+'УДО  (2)'!F64+'УДО  (3)'!F64+'УДО  (4)'!F64</f>
        <v>0</v>
      </c>
      <c r="G64" s="84">
        <f>'УДО '!G64+'УДО  (2)'!G64+'УДО  (3)'!G64+'УДО  (4)'!G64</f>
        <v>0</v>
      </c>
      <c r="H64" s="84">
        <f>'УДО '!H64+'УДО  (2)'!H64+'УДО  (3)'!H64+'УДО  (4)'!H64</f>
        <v>0</v>
      </c>
      <c r="I64" s="84">
        <f>'УДО '!I64+'УДО  (2)'!I64+'УДО  (3)'!I64+'УДО  (4)'!I64</f>
        <v>0</v>
      </c>
      <c r="J64" s="84">
        <f>'УДО '!J64+'УДО  (2)'!J64+'УДО  (3)'!J64+'УДО  (4)'!J64</f>
        <v>0</v>
      </c>
      <c r="K64" s="84">
        <f>'УДО '!K64+'УДО  (2)'!K64+'УДО  (3)'!K64+'УДО  (4)'!K64</f>
        <v>0</v>
      </c>
      <c r="L64" s="84">
        <f>'УДО '!L64+'УДО  (2)'!L64+'УДО  (3)'!L64+'УДО  (4)'!L64</f>
        <v>0</v>
      </c>
      <c r="M64" s="84">
        <f>'УДО '!M64+'УДО  (2)'!M64+'УДО  (3)'!M64+'УДО  (4)'!M64</f>
        <v>0</v>
      </c>
      <c r="N64" s="84">
        <f>'УДО '!N64+'УДО  (2)'!N64+'УДО  (3)'!N64+'УДО  (4)'!N64</f>
        <v>0</v>
      </c>
      <c r="O64" s="84">
        <f>'УДО '!O64+'УДО  (2)'!O64+'УДО  (3)'!O64+'УДО  (4)'!O64</f>
        <v>0</v>
      </c>
      <c r="P64" s="33"/>
    </row>
    <row r="65" spans="1:19" ht="17.25" customHeight="1" x14ac:dyDescent="0.2">
      <c r="A65" s="49"/>
      <c r="B65" s="26" t="s">
        <v>15</v>
      </c>
      <c r="C65" s="30" t="s">
        <v>44</v>
      </c>
      <c r="D65" s="84">
        <f>'УДО '!D65+'УДО  (2)'!D65+'УДО  (3)'!D65+'УДО  (4)'!D65</f>
        <v>0</v>
      </c>
      <c r="E65" s="84">
        <f>'УДО '!E65+'УДО  (2)'!E65+'УДО  (3)'!E65+'УДО  (4)'!E65</f>
        <v>0</v>
      </c>
      <c r="F65" s="84">
        <f>'УДО '!F65+'УДО  (2)'!F65+'УДО  (3)'!F65+'УДО  (4)'!F65</f>
        <v>0</v>
      </c>
      <c r="G65" s="84">
        <f>'УДО '!G65+'УДО  (2)'!G65+'УДО  (3)'!G65+'УДО  (4)'!G65</f>
        <v>0</v>
      </c>
      <c r="H65" s="84">
        <f>'УДО '!H65+'УДО  (2)'!H65+'УДО  (3)'!H65+'УДО  (4)'!H65</f>
        <v>0</v>
      </c>
      <c r="I65" s="84">
        <f>'УДО '!I65+'УДО  (2)'!I65+'УДО  (3)'!I65+'УДО  (4)'!I65</f>
        <v>0</v>
      </c>
      <c r="J65" s="84">
        <f>'УДО '!J65+'УДО  (2)'!J65+'УДО  (3)'!J65+'УДО  (4)'!J65</f>
        <v>0</v>
      </c>
      <c r="K65" s="84">
        <f>'УДО '!K65+'УДО  (2)'!K65+'УДО  (3)'!K65+'УДО  (4)'!K65</f>
        <v>0</v>
      </c>
      <c r="L65" s="84">
        <f>'УДО '!L65+'УДО  (2)'!L65+'УДО  (3)'!L65+'УДО  (4)'!L65</f>
        <v>0</v>
      </c>
      <c r="M65" s="84">
        <f>'УДО '!M65+'УДО  (2)'!M65+'УДО  (3)'!M65+'УДО  (4)'!M65</f>
        <v>0</v>
      </c>
      <c r="N65" s="84">
        <f>'УДО '!N65+'УДО  (2)'!N65+'УДО  (3)'!N65+'УДО  (4)'!N65</f>
        <v>0</v>
      </c>
      <c r="O65" s="84">
        <f>'УДО '!O65+'УДО  (2)'!O65+'УДО  (3)'!O65+'УДО  (4)'!O65</f>
        <v>0</v>
      </c>
      <c r="P65" s="33"/>
    </row>
    <row r="66" spans="1:19" ht="17.25" customHeight="1" x14ac:dyDescent="0.2">
      <c r="A66" s="49"/>
      <c r="B66" s="26" t="s">
        <v>15</v>
      </c>
      <c r="C66" s="30" t="s">
        <v>46</v>
      </c>
      <c r="D66" s="84">
        <f>'УДО '!D66+'УДО  (2)'!D66+'УДО  (3)'!D66+'УДО  (4)'!D66</f>
        <v>0</v>
      </c>
      <c r="E66" s="84">
        <f>'УДО '!E66+'УДО  (2)'!E66+'УДО  (3)'!E66+'УДО  (4)'!E66</f>
        <v>0</v>
      </c>
      <c r="F66" s="84">
        <f>'УДО '!F66+'УДО  (2)'!F66+'УДО  (3)'!F66+'УДО  (4)'!F66</f>
        <v>0</v>
      </c>
      <c r="G66" s="84">
        <f>'УДО '!G66+'УДО  (2)'!G66+'УДО  (3)'!G66+'УДО  (4)'!G66</f>
        <v>0</v>
      </c>
      <c r="H66" s="84">
        <f>'УДО '!H66+'УДО  (2)'!H66+'УДО  (3)'!H66+'УДО  (4)'!H66</f>
        <v>0</v>
      </c>
      <c r="I66" s="84">
        <f>'УДО '!I66+'УДО  (2)'!I66+'УДО  (3)'!I66+'УДО  (4)'!I66</f>
        <v>0</v>
      </c>
      <c r="J66" s="84">
        <f>'УДО '!J66+'УДО  (2)'!J66+'УДО  (3)'!J66+'УДО  (4)'!J66</f>
        <v>0</v>
      </c>
      <c r="K66" s="84">
        <f>'УДО '!K66+'УДО  (2)'!K66+'УДО  (3)'!K66+'УДО  (4)'!K66</f>
        <v>0</v>
      </c>
      <c r="L66" s="84">
        <f>'УДО '!L66+'УДО  (2)'!L66+'УДО  (3)'!L66+'УДО  (4)'!L66</f>
        <v>0</v>
      </c>
      <c r="M66" s="84">
        <f>'УДО '!M66+'УДО  (2)'!M66+'УДО  (3)'!M66+'УДО  (4)'!M66</f>
        <v>0</v>
      </c>
      <c r="N66" s="84">
        <f>'УДО '!N66+'УДО  (2)'!N66+'УДО  (3)'!N66+'УДО  (4)'!N66</f>
        <v>0</v>
      </c>
      <c r="O66" s="84">
        <f>'УДО '!O66+'УДО  (2)'!O66+'УДО  (3)'!O66+'УДО  (4)'!O66</f>
        <v>0</v>
      </c>
      <c r="P66" s="33"/>
    </row>
    <row r="67" spans="1:19" ht="17.25" customHeight="1" thickBot="1" x14ac:dyDescent="0.25">
      <c r="A67" s="49"/>
      <c r="B67" s="34" t="s">
        <v>15</v>
      </c>
      <c r="C67" s="62" t="s">
        <v>47</v>
      </c>
      <c r="D67" s="84">
        <f>'УДО '!D67+'УДО  (2)'!D67+'УДО  (3)'!D67+'УДО  (4)'!D67</f>
        <v>0</v>
      </c>
      <c r="E67" s="84">
        <f>'УДО '!E67+'УДО  (2)'!E67+'УДО  (3)'!E67+'УДО  (4)'!E67</f>
        <v>0</v>
      </c>
      <c r="F67" s="84" t="e">
        <f>'УДО '!F67+'УДО  (2)'!F67+'УДО  (3)'!F67+'УДО  (4)'!F67</f>
        <v>#DIV/0!</v>
      </c>
      <c r="G67" s="84">
        <f>'УДО '!G67+'УДО  (2)'!G67+'УДО  (3)'!G67+'УДО  (4)'!G67</f>
        <v>0</v>
      </c>
      <c r="H67" s="84">
        <f>'УДО '!H67+'УДО  (2)'!H67+'УДО  (3)'!H67+'УДО  (4)'!H67</f>
        <v>0</v>
      </c>
      <c r="I67" s="84">
        <f>'УДО '!I67+'УДО  (2)'!I67+'УДО  (3)'!I67+'УДО  (4)'!I67</f>
        <v>0</v>
      </c>
      <c r="J67" s="84">
        <f>'УДО '!J67+'УДО  (2)'!J67+'УДО  (3)'!J67+'УДО  (4)'!J67</f>
        <v>0</v>
      </c>
      <c r="K67" s="84">
        <f>'УДО '!K67+'УДО  (2)'!K67+'УДО  (3)'!K67+'УДО  (4)'!K67</f>
        <v>0</v>
      </c>
      <c r="L67" s="84" t="e">
        <f>'УДО '!L67+'УДО  (2)'!L67+'УДО  (3)'!L67+'УДО  (4)'!L67</f>
        <v>#DIV/0!</v>
      </c>
      <c r="M67" s="84" t="e">
        <f>'УДО '!M67+'УДО  (2)'!M67+'УДО  (3)'!M67+'УДО  (4)'!M67</f>
        <v>#DIV/0!</v>
      </c>
      <c r="N67" s="84" t="e">
        <f>'УДО '!N67+'УДО  (2)'!N67+'УДО  (3)'!N67+'УДО  (4)'!N67</f>
        <v>#DIV/0!</v>
      </c>
      <c r="O67" s="84">
        <f>'УДО '!O67+'УДО  (2)'!O67+'УДО  (3)'!O67+'УДО  (4)'!O67</f>
        <v>0</v>
      </c>
      <c r="P67" s="38"/>
    </row>
    <row r="68" spans="1:19" ht="17.25" customHeight="1" thickBot="1" x14ac:dyDescent="0.3">
      <c r="A68" s="39"/>
      <c r="B68" s="66"/>
      <c r="C68" s="67" t="s">
        <v>77</v>
      </c>
      <c r="D68" s="68">
        <f t="shared" ref="D68:O68" si="1">SUM(D29:D67)</f>
        <v>0</v>
      </c>
      <c r="E68" s="68">
        <f t="shared" si="1"/>
        <v>0</v>
      </c>
      <c r="F68" s="68" t="e">
        <f t="shared" si="1"/>
        <v>#DIV/0!</v>
      </c>
      <c r="G68" s="68">
        <f t="shared" si="1"/>
        <v>0</v>
      </c>
      <c r="H68" s="68">
        <f t="shared" si="1"/>
        <v>0</v>
      </c>
      <c r="I68" s="68">
        <f t="shared" si="1"/>
        <v>0</v>
      </c>
      <c r="J68" s="68">
        <f t="shared" si="1"/>
        <v>0</v>
      </c>
      <c r="K68" s="68">
        <f t="shared" si="1"/>
        <v>0</v>
      </c>
      <c r="L68" s="68" t="e">
        <f t="shared" si="1"/>
        <v>#DIV/0!</v>
      </c>
      <c r="M68" s="68" t="e">
        <f t="shared" si="1"/>
        <v>#DIV/0!</v>
      </c>
      <c r="N68" s="68" t="e">
        <f t="shared" si="1"/>
        <v>#DIV/0!</v>
      </c>
      <c r="O68" s="68">
        <f t="shared" si="1"/>
        <v>0</v>
      </c>
      <c r="P68" s="69"/>
    </row>
    <row r="69" spans="1:19" ht="15.75" thickBot="1" x14ac:dyDescent="0.3">
      <c r="A69" s="74"/>
      <c r="B69" s="70"/>
      <c r="C69" s="71" t="s">
        <v>81</v>
      </c>
      <c r="D69" s="72">
        <f t="shared" ref="D69:O69" si="2">D28+D68</f>
        <v>0</v>
      </c>
      <c r="E69" s="72">
        <f t="shared" si="2"/>
        <v>0</v>
      </c>
      <c r="F69" s="72" t="e">
        <f t="shared" si="2"/>
        <v>#DIV/0!</v>
      </c>
      <c r="G69" s="72">
        <f t="shared" si="2"/>
        <v>0</v>
      </c>
      <c r="H69" s="72">
        <f t="shared" si="2"/>
        <v>0</v>
      </c>
      <c r="I69" s="72">
        <f t="shared" si="2"/>
        <v>0</v>
      </c>
      <c r="J69" s="72">
        <f t="shared" si="2"/>
        <v>0</v>
      </c>
      <c r="K69" s="72">
        <f t="shared" si="2"/>
        <v>0</v>
      </c>
      <c r="L69" s="72" t="e">
        <f t="shared" si="2"/>
        <v>#DIV/0!</v>
      </c>
      <c r="M69" s="72" t="e">
        <f t="shared" si="2"/>
        <v>#DIV/0!</v>
      </c>
      <c r="N69" s="72" t="e">
        <f t="shared" si="2"/>
        <v>#DIV/0!</v>
      </c>
      <c r="O69" s="72">
        <f t="shared" si="2"/>
        <v>0</v>
      </c>
      <c r="P69" s="73"/>
      <c r="R69" s="138" t="s">
        <v>82</v>
      </c>
      <c r="S69" s="139"/>
    </row>
    <row r="70" spans="1:19" ht="18.75" x14ac:dyDescent="0.25">
      <c r="R70" s="85">
        <v>211</v>
      </c>
      <c r="S70" s="85">
        <v>213</v>
      </c>
    </row>
    <row r="71" spans="1:19" x14ac:dyDescent="0.25">
      <c r="R71" s="86">
        <f>ROUND(O69*12,2)</f>
        <v>0</v>
      </c>
      <c r="S71" s="86">
        <f>ROUND(R71*30.2%,2)</f>
        <v>0</v>
      </c>
    </row>
    <row r="72" spans="1:19" s="134" customFormat="1" ht="15.75" x14ac:dyDescent="0.25">
      <c r="A72" s="133"/>
      <c r="C72" s="134" t="s">
        <v>85</v>
      </c>
      <c r="D72" s="135"/>
      <c r="E72" s="135" t="s">
        <v>86</v>
      </c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</row>
    <row r="73" spans="1:19" s="4" customFormat="1" x14ac:dyDescent="0.25">
      <c r="A73" s="136"/>
      <c r="D73" s="1"/>
      <c r="E73" s="1"/>
      <c r="F73" s="1" t="s">
        <v>89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9" s="4" customFormat="1" x14ac:dyDescent="0.25">
      <c r="A74" s="136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9" s="4" customFormat="1" ht="15.75" x14ac:dyDescent="0.25">
      <c r="A75" s="136"/>
      <c r="C75" s="134" t="s">
        <v>87</v>
      </c>
      <c r="D75" s="1"/>
      <c r="E75" s="1" t="s">
        <v>88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9" s="4" customFormat="1" x14ac:dyDescent="0.25">
      <c r="A76" s="136"/>
      <c r="D76" s="1"/>
      <c r="E76" s="1"/>
      <c r="F76" s="1" t="s">
        <v>89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</sheetData>
  <mergeCells count="13">
    <mergeCell ref="O14:O15"/>
    <mergeCell ref="P14:P15"/>
    <mergeCell ref="R69:S69"/>
    <mergeCell ref="A6:P6"/>
    <mergeCell ref="A7:J7"/>
    <mergeCell ref="A14:B14"/>
    <mergeCell ref="C14:C15"/>
    <mergeCell ref="D14:D15"/>
    <mergeCell ref="E14:E15"/>
    <mergeCell ref="F14:K14"/>
    <mergeCell ref="L14:L15"/>
    <mergeCell ref="M14:M15"/>
    <mergeCell ref="N14:N15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УДО </vt:lpstr>
      <vt:lpstr>УДО  (2)</vt:lpstr>
      <vt:lpstr>УДО  (3)</vt:lpstr>
      <vt:lpstr>УДО  (4)</vt:lpstr>
      <vt:lpstr>СВОД ФОТ</vt:lpstr>
      <vt:lpstr>'СВОД ФОТ'!Область_печати</vt:lpstr>
      <vt:lpstr>'УДО '!Область_печати</vt:lpstr>
      <vt:lpstr>'УДО  (2)'!Область_печати</vt:lpstr>
      <vt:lpstr>'УДО  (3)'!Область_печати</vt:lpstr>
      <vt:lpstr>'УДО  (4)'!Область_печати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martyshevaas</dc:creator>
  <cp:lastModifiedBy>Рожкина Ольга Юрьевна</cp:lastModifiedBy>
  <cp:lastPrinted>2025-07-07T08:26:19Z</cp:lastPrinted>
  <dcterms:created xsi:type="dcterms:W3CDTF">2025-07-07T06:47:10Z</dcterms:created>
  <dcterms:modified xsi:type="dcterms:W3CDTF">2025-10-23T13:09:25Z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2025-07-04T00:00:00Z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2025-07-07T00:00:00Z</vt:filetime>
  </property>
  <property fmtid="{D5CDD505-2E9C-101B-9397-08002B2CF9AE}" pid="5" name="Producer">
    <vt:lpwstr>3-Heights(TM) PDF Security Shell 4.8.25.2 (http://www.pdf-tools.com)</vt:lpwstr>
  </property>
</Properties>
</file>