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120" windowWidth="28800" windowHeight="11715"/>
  </bookViews>
  <sheets>
    <sheet name="ШК №(1)" sheetId="2" r:id="rId1"/>
    <sheet name="ШК №(2)" sheetId="3" r:id="rId2"/>
    <sheet name="ШК №(3)" sheetId="4" r:id="rId3"/>
    <sheet name="ШК№ (4)" sheetId="5" r:id="rId4"/>
    <sheet name="ДС№(1)" sheetId="6" r:id="rId5"/>
    <sheet name="ДС№ (2)" sheetId="7" r:id="rId6"/>
    <sheet name="ДС№ (3)" sheetId="8" r:id="rId7"/>
    <sheet name="ДС№ (4)" sheetId="9" r:id="rId8"/>
    <sheet name="ДС№ (5)" sheetId="10" r:id="rId9"/>
    <sheet name="ДС№ (6)" sheetId="11" r:id="rId10"/>
    <sheet name="ДС№ (7)" sheetId="12" r:id="rId11"/>
    <sheet name="ФОТ СВОД" sheetId="1" r:id="rId12"/>
    <sheet name="Лист1" sheetId="13" r:id="rId13"/>
  </sheets>
  <definedNames>
    <definedName name="_xlnm._FilterDatabase" localSheetId="5" hidden="1">'ДС№ (2)'!$A$15:$V$15</definedName>
    <definedName name="_xlnm._FilterDatabase" localSheetId="6" hidden="1">'ДС№ (3)'!$A$15:$V$15</definedName>
    <definedName name="_xlnm._FilterDatabase" localSheetId="7" hidden="1">'ДС№ (4)'!$A$15:$V$15</definedName>
    <definedName name="_xlnm._FilterDatabase" localSheetId="8" hidden="1">'ДС№ (5)'!$A$15:$V$15</definedName>
    <definedName name="_xlnm._FilterDatabase" localSheetId="9" hidden="1">'ДС№ (6)'!$A$15:$V$15</definedName>
    <definedName name="_xlnm._FilterDatabase" localSheetId="10" hidden="1">'ДС№ (7)'!$A$15:$V$15</definedName>
    <definedName name="_xlnm._FilterDatabase" localSheetId="4" hidden="1">'ДС№(1)'!$A$15:$S$15</definedName>
    <definedName name="_xlnm._FilterDatabase" localSheetId="11" hidden="1">'ФОТ СВОД'!$A$15:$T$15</definedName>
    <definedName name="_xlnm._FilterDatabase" localSheetId="0" hidden="1">'ШК №(1)'!$A$15:$X$15</definedName>
    <definedName name="_xlnm._FilterDatabase" localSheetId="1" hidden="1">'ШК №(2)'!$A$15:$V$15</definedName>
    <definedName name="_xlnm._FilterDatabase" localSheetId="2" hidden="1">'ШК №(3)'!$A$15:$V$15</definedName>
    <definedName name="_xlnm._FilterDatabase" localSheetId="3" hidden="1">'ШК№ (4)'!$A$15:$V$15</definedName>
    <definedName name="Z_60AF2079_74F0_48CF_BE2F_D3776AEF1135_.wvu.FilterData" localSheetId="5" hidden="1">'ДС№ (2)'!$A$15:$O$76</definedName>
    <definedName name="Z_60AF2079_74F0_48CF_BE2F_D3776AEF1135_.wvu.FilterData" localSheetId="6" hidden="1">'ДС№ (3)'!$A$15:$O$76</definedName>
    <definedName name="Z_60AF2079_74F0_48CF_BE2F_D3776AEF1135_.wvu.FilterData" localSheetId="7" hidden="1">'ДС№ (4)'!$A$15:$O$75</definedName>
    <definedName name="Z_60AF2079_74F0_48CF_BE2F_D3776AEF1135_.wvu.FilterData" localSheetId="8" hidden="1">'ДС№ (5)'!$A$15:$O$75</definedName>
    <definedName name="Z_60AF2079_74F0_48CF_BE2F_D3776AEF1135_.wvu.FilterData" localSheetId="9" hidden="1">'ДС№ (6)'!$A$15:$O$75</definedName>
    <definedName name="Z_60AF2079_74F0_48CF_BE2F_D3776AEF1135_.wvu.FilterData" localSheetId="10" hidden="1">'ДС№ (7)'!$A$15:$O$75</definedName>
    <definedName name="Z_60AF2079_74F0_48CF_BE2F_D3776AEF1135_.wvu.FilterData" localSheetId="4" hidden="1">'ДС№(1)'!$A$15:$O$76</definedName>
    <definedName name="Z_60AF2079_74F0_48CF_BE2F_D3776AEF1135_.wvu.FilterData" localSheetId="11" hidden="1">'ФОТ СВОД'!$A$15:$P$79</definedName>
    <definedName name="Z_60AF2079_74F0_48CF_BE2F_D3776AEF1135_.wvu.FilterData" localSheetId="0" hidden="1">'ШК №(1)'!$A$15:$P$80</definedName>
    <definedName name="Z_60AF2079_74F0_48CF_BE2F_D3776AEF1135_.wvu.FilterData" localSheetId="1" hidden="1">'ШК №(2)'!$A$15:$O$76</definedName>
    <definedName name="Z_60AF2079_74F0_48CF_BE2F_D3776AEF1135_.wvu.FilterData" localSheetId="2" hidden="1">'ШК №(3)'!$A$15:$O$76</definedName>
    <definedName name="Z_60AF2079_74F0_48CF_BE2F_D3776AEF1135_.wvu.FilterData" localSheetId="3" hidden="1">'ШК№ (4)'!$A$15:$O$76</definedName>
    <definedName name="Z_B761A74C_453E_41D8_81A4_9603FB256AAE_.wvu.FilterData" localSheetId="5" hidden="1">'ДС№ (2)'!$A$15:$O$76</definedName>
    <definedName name="Z_B761A74C_453E_41D8_81A4_9603FB256AAE_.wvu.FilterData" localSheetId="6" hidden="1">'ДС№ (3)'!$A$15:$O$76</definedName>
    <definedName name="Z_B761A74C_453E_41D8_81A4_9603FB256AAE_.wvu.FilterData" localSheetId="7" hidden="1">'ДС№ (4)'!$A$15:$O$75</definedName>
    <definedName name="Z_B761A74C_453E_41D8_81A4_9603FB256AAE_.wvu.FilterData" localSheetId="8" hidden="1">'ДС№ (5)'!$A$15:$O$75</definedName>
    <definedName name="Z_B761A74C_453E_41D8_81A4_9603FB256AAE_.wvu.FilterData" localSheetId="9" hidden="1">'ДС№ (6)'!$A$15:$O$75</definedName>
    <definedName name="Z_B761A74C_453E_41D8_81A4_9603FB256AAE_.wvu.FilterData" localSheetId="10" hidden="1">'ДС№ (7)'!$A$15:$O$75</definedName>
    <definedName name="Z_B761A74C_453E_41D8_81A4_9603FB256AAE_.wvu.FilterData" localSheetId="4" hidden="1">'ДС№(1)'!$A$15:$O$76</definedName>
    <definedName name="Z_B761A74C_453E_41D8_81A4_9603FB256AAE_.wvu.FilterData" localSheetId="11" hidden="1">'ФОТ СВОД'!$A$15:$P$79</definedName>
    <definedName name="Z_B761A74C_453E_41D8_81A4_9603FB256AAE_.wvu.FilterData" localSheetId="0" hidden="1">'ШК №(1)'!$A$15:$P$80</definedName>
    <definedName name="Z_B761A74C_453E_41D8_81A4_9603FB256AAE_.wvu.FilterData" localSheetId="1" hidden="1">'ШК №(2)'!$A$15:$O$76</definedName>
    <definedName name="Z_B761A74C_453E_41D8_81A4_9603FB256AAE_.wvu.FilterData" localSheetId="2" hidden="1">'ШК №(3)'!$A$15:$O$76</definedName>
    <definedName name="Z_B761A74C_453E_41D8_81A4_9603FB256AAE_.wvu.FilterData" localSheetId="3" hidden="1">'ШК№ (4)'!$A$15:$O$76</definedName>
  </definedNames>
  <calcPr calcId="145621"/>
  <customWorkbookViews>
    <customWorkbookView name="Горбовская Ирина Юрьевна - Личное представление" guid="{B761A74C-453E-41D8-81A4-9603FB256AAE}" mergeInterval="0" personalView="1" maximized="1" windowWidth="1916" windowHeight="855" activeSheetId="1"/>
    <customWorkbookView name="Acer - Личное представление" guid="{60AF2079-74F0-48CF-BE2F-D3776AEF113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84" i="1" l="1"/>
  <c r="F84" i="1"/>
  <c r="G84" i="1"/>
  <c r="H84" i="1"/>
  <c r="I84" i="1"/>
  <c r="J84" i="1"/>
  <c r="K84" i="1"/>
  <c r="L84" i="1"/>
  <c r="M84" i="1"/>
  <c r="N84" i="1"/>
  <c r="E85" i="1"/>
  <c r="F85" i="1"/>
  <c r="G85" i="1"/>
  <c r="H85" i="1"/>
  <c r="I85" i="1"/>
  <c r="J85" i="1"/>
  <c r="K85" i="1"/>
  <c r="L85" i="1"/>
  <c r="M85" i="1"/>
  <c r="N85" i="1"/>
  <c r="E86" i="1"/>
  <c r="F86" i="1"/>
  <c r="G86" i="1"/>
  <c r="H86" i="1"/>
  <c r="I86" i="1"/>
  <c r="J86" i="1"/>
  <c r="K86" i="1"/>
  <c r="L86" i="1"/>
  <c r="M86" i="1"/>
  <c r="N86" i="1"/>
  <c r="E87" i="1"/>
  <c r="F87" i="1"/>
  <c r="G87" i="1"/>
  <c r="H87" i="1"/>
  <c r="I87" i="1"/>
  <c r="J87" i="1"/>
  <c r="K87" i="1"/>
  <c r="L87" i="1"/>
  <c r="M87" i="1"/>
  <c r="N87" i="1"/>
  <c r="E88" i="1"/>
  <c r="F88" i="1"/>
  <c r="G88" i="1"/>
  <c r="H88" i="1"/>
  <c r="I88" i="1"/>
  <c r="J88" i="1"/>
  <c r="K88" i="1"/>
  <c r="L88" i="1"/>
  <c r="M88" i="1"/>
  <c r="N88" i="1"/>
  <c r="D85" i="1"/>
  <c r="D86" i="1"/>
  <c r="D87" i="1"/>
  <c r="D88" i="1"/>
  <c r="D64" i="1"/>
  <c r="E72" i="1"/>
  <c r="F72" i="1"/>
  <c r="G72" i="1"/>
  <c r="G79" i="1" s="1"/>
  <c r="H72" i="1"/>
  <c r="I72" i="1"/>
  <c r="J72" i="1"/>
  <c r="K72" i="1"/>
  <c r="L72" i="1"/>
  <c r="M72" i="1"/>
  <c r="N72" i="1"/>
  <c r="O72" i="1"/>
  <c r="O79" i="1" s="1"/>
  <c r="E78" i="1"/>
  <c r="F78" i="1"/>
  <c r="G78" i="1"/>
  <c r="H78" i="1"/>
  <c r="I78" i="1"/>
  <c r="J78" i="1"/>
  <c r="K78" i="1"/>
  <c r="L78" i="1"/>
  <c r="M78" i="1"/>
  <c r="N78" i="1"/>
  <c r="O78" i="1"/>
  <c r="F79" i="1"/>
  <c r="H79" i="1"/>
  <c r="K79" i="1"/>
  <c r="L79" i="1"/>
  <c r="E80" i="1"/>
  <c r="F80" i="1"/>
  <c r="G80" i="1"/>
  <c r="H80" i="1"/>
  <c r="I80" i="1"/>
  <c r="J80" i="1"/>
  <c r="K80" i="1"/>
  <c r="L80" i="1"/>
  <c r="M80" i="1"/>
  <c r="N80" i="1"/>
  <c r="O80" i="1"/>
  <c r="E73" i="1"/>
  <c r="F73" i="1"/>
  <c r="G73" i="1"/>
  <c r="H73" i="1"/>
  <c r="I73" i="1"/>
  <c r="J73" i="1"/>
  <c r="K73" i="1"/>
  <c r="L73" i="1"/>
  <c r="M73" i="1"/>
  <c r="N73" i="1"/>
  <c r="O73" i="1"/>
  <c r="E74" i="1"/>
  <c r="F74" i="1"/>
  <c r="G74" i="1"/>
  <c r="H74" i="1"/>
  <c r="I74" i="1"/>
  <c r="J74" i="1"/>
  <c r="K74" i="1"/>
  <c r="L74" i="1"/>
  <c r="M74" i="1"/>
  <c r="N74" i="1"/>
  <c r="O74" i="1"/>
  <c r="E75" i="1"/>
  <c r="F75" i="1"/>
  <c r="G75" i="1"/>
  <c r="H75" i="1"/>
  <c r="I75" i="1"/>
  <c r="J75" i="1"/>
  <c r="K75" i="1"/>
  <c r="L75" i="1"/>
  <c r="M75" i="1"/>
  <c r="N75" i="1"/>
  <c r="O75" i="1"/>
  <c r="E76" i="1"/>
  <c r="F76" i="1"/>
  <c r="G76" i="1"/>
  <c r="H76" i="1"/>
  <c r="I76" i="1"/>
  <c r="J76" i="1"/>
  <c r="K76" i="1"/>
  <c r="L76" i="1"/>
  <c r="M76" i="1"/>
  <c r="N76" i="1"/>
  <c r="O76" i="1"/>
  <c r="E77" i="1"/>
  <c r="F77" i="1"/>
  <c r="G77" i="1"/>
  <c r="H77" i="1"/>
  <c r="I77" i="1"/>
  <c r="J77" i="1"/>
  <c r="K77" i="1"/>
  <c r="L77" i="1"/>
  <c r="M77" i="1"/>
  <c r="N77" i="1"/>
  <c r="O77" i="1"/>
  <c r="D74" i="1"/>
  <c r="D75" i="1"/>
  <c r="D76" i="1"/>
  <c r="D77" i="1"/>
  <c r="E65" i="1"/>
  <c r="F65" i="1"/>
  <c r="G65" i="1"/>
  <c r="H65" i="1"/>
  <c r="I65" i="1"/>
  <c r="J65" i="1"/>
  <c r="K65" i="1"/>
  <c r="L65" i="1"/>
  <c r="M65" i="1"/>
  <c r="N65" i="1"/>
  <c r="O65" i="1"/>
  <c r="E66" i="1"/>
  <c r="F66" i="1"/>
  <c r="G66" i="1"/>
  <c r="H66" i="1"/>
  <c r="I66" i="1"/>
  <c r="J66" i="1"/>
  <c r="K66" i="1"/>
  <c r="L66" i="1"/>
  <c r="M66" i="1"/>
  <c r="N66" i="1"/>
  <c r="O66" i="1"/>
  <c r="E67" i="1"/>
  <c r="F67" i="1"/>
  <c r="G67" i="1"/>
  <c r="H67" i="1"/>
  <c r="I67" i="1"/>
  <c r="J67" i="1"/>
  <c r="K67" i="1"/>
  <c r="L67" i="1"/>
  <c r="M67" i="1"/>
  <c r="N67" i="1"/>
  <c r="O67" i="1"/>
  <c r="E68" i="1"/>
  <c r="F68" i="1"/>
  <c r="G68" i="1"/>
  <c r="H68" i="1"/>
  <c r="I68" i="1"/>
  <c r="J68" i="1"/>
  <c r="K68" i="1"/>
  <c r="L68" i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1" i="1"/>
  <c r="F71" i="1"/>
  <c r="G71" i="1"/>
  <c r="H71" i="1"/>
  <c r="I71" i="1"/>
  <c r="J71" i="1"/>
  <c r="K71" i="1"/>
  <c r="L71" i="1"/>
  <c r="M71" i="1"/>
  <c r="N71" i="1"/>
  <c r="O71" i="1"/>
  <c r="D66" i="1"/>
  <c r="D67" i="1"/>
  <c r="D68" i="1"/>
  <c r="D69" i="1"/>
  <c r="D70" i="1"/>
  <c r="D71" i="1"/>
  <c r="E51" i="1"/>
  <c r="F51" i="1"/>
  <c r="G51" i="1"/>
  <c r="H51" i="1"/>
  <c r="I51" i="1"/>
  <c r="J51" i="1"/>
  <c r="K51" i="1"/>
  <c r="L51" i="1"/>
  <c r="M51" i="1"/>
  <c r="N51" i="1"/>
  <c r="O51" i="1"/>
  <c r="E52" i="1"/>
  <c r="F52" i="1"/>
  <c r="G52" i="1"/>
  <c r="H52" i="1"/>
  <c r="I52" i="1"/>
  <c r="J52" i="1"/>
  <c r="K52" i="1"/>
  <c r="L52" i="1"/>
  <c r="M52" i="1"/>
  <c r="N52" i="1"/>
  <c r="O52" i="1"/>
  <c r="E53" i="1"/>
  <c r="F53" i="1"/>
  <c r="G53" i="1"/>
  <c r="H53" i="1"/>
  <c r="I53" i="1"/>
  <c r="J53" i="1"/>
  <c r="K53" i="1"/>
  <c r="L53" i="1"/>
  <c r="M53" i="1"/>
  <c r="N53" i="1"/>
  <c r="O53" i="1"/>
  <c r="E54" i="1"/>
  <c r="F54" i="1"/>
  <c r="G54" i="1"/>
  <c r="H54" i="1"/>
  <c r="I54" i="1"/>
  <c r="J54" i="1"/>
  <c r="K54" i="1"/>
  <c r="L54" i="1"/>
  <c r="M54" i="1"/>
  <c r="N54" i="1"/>
  <c r="O54" i="1"/>
  <c r="E55" i="1"/>
  <c r="F55" i="1"/>
  <c r="G55" i="1"/>
  <c r="H55" i="1"/>
  <c r="I55" i="1"/>
  <c r="J55" i="1"/>
  <c r="K55" i="1"/>
  <c r="L55" i="1"/>
  <c r="M55" i="1"/>
  <c r="N55" i="1"/>
  <c r="O55" i="1"/>
  <c r="E56" i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E60" i="1"/>
  <c r="F60" i="1"/>
  <c r="G60" i="1"/>
  <c r="H60" i="1"/>
  <c r="I60" i="1"/>
  <c r="J60" i="1"/>
  <c r="K60" i="1"/>
  <c r="L60" i="1"/>
  <c r="M60" i="1"/>
  <c r="N60" i="1"/>
  <c r="O60" i="1"/>
  <c r="E61" i="1"/>
  <c r="F61" i="1"/>
  <c r="G61" i="1"/>
  <c r="H61" i="1"/>
  <c r="I61" i="1"/>
  <c r="J61" i="1"/>
  <c r="K61" i="1"/>
  <c r="L61" i="1"/>
  <c r="M61" i="1"/>
  <c r="N61" i="1"/>
  <c r="O61" i="1"/>
  <c r="E62" i="1"/>
  <c r="F62" i="1"/>
  <c r="G62" i="1"/>
  <c r="H62" i="1"/>
  <c r="I62" i="1"/>
  <c r="J62" i="1"/>
  <c r="K62" i="1"/>
  <c r="L62" i="1"/>
  <c r="M62" i="1"/>
  <c r="N62" i="1"/>
  <c r="O62" i="1"/>
  <c r="E63" i="1"/>
  <c r="F63" i="1"/>
  <c r="G63" i="1"/>
  <c r="H63" i="1"/>
  <c r="I63" i="1"/>
  <c r="J63" i="1"/>
  <c r="K63" i="1"/>
  <c r="L63" i="1"/>
  <c r="M63" i="1"/>
  <c r="N63" i="1"/>
  <c r="O63" i="1"/>
  <c r="D52" i="1"/>
  <c r="D53" i="1"/>
  <c r="D54" i="1"/>
  <c r="D55" i="1"/>
  <c r="D56" i="1"/>
  <c r="D57" i="1"/>
  <c r="D58" i="1"/>
  <c r="D59" i="1"/>
  <c r="D60" i="1"/>
  <c r="D61" i="1"/>
  <c r="D62" i="1"/>
  <c r="D63" i="1"/>
  <c r="E33" i="1"/>
  <c r="F33" i="1"/>
  <c r="G33" i="1"/>
  <c r="H33" i="1"/>
  <c r="I33" i="1"/>
  <c r="J33" i="1"/>
  <c r="K33" i="1"/>
  <c r="L33" i="1"/>
  <c r="M33" i="1"/>
  <c r="N33" i="1"/>
  <c r="O33" i="1"/>
  <c r="E34" i="1"/>
  <c r="F34" i="1"/>
  <c r="G34" i="1"/>
  <c r="H34" i="1"/>
  <c r="I34" i="1"/>
  <c r="J34" i="1"/>
  <c r="K34" i="1"/>
  <c r="L34" i="1"/>
  <c r="M34" i="1"/>
  <c r="N34" i="1"/>
  <c r="O34" i="1"/>
  <c r="E35" i="1"/>
  <c r="F35" i="1"/>
  <c r="G35" i="1"/>
  <c r="H35" i="1"/>
  <c r="I35" i="1"/>
  <c r="J35" i="1"/>
  <c r="K35" i="1"/>
  <c r="L35" i="1"/>
  <c r="M35" i="1"/>
  <c r="N35" i="1"/>
  <c r="O35" i="1"/>
  <c r="E36" i="1"/>
  <c r="F36" i="1"/>
  <c r="G36" i="1"/>
  <c r="H36" i="1"/>
  <c r="I36" i="1"/>
  <c r="J36" i="1"/>
  <c r="K36" i="1"/>
  <c r="L36" i="1"/>
  <c r="M36" i="1"/>
  <c r="N36" i="1"/>
  <c r="O36" i="1"/>
  <c r="E37" i="1"/>
  <c r="F37" i="1"/>
  <c r="G37" i="1"/>
  <c r="H37" i="1"/>
  <c r="I37" i="1"/>
  <c r="J37" i="1"/>
  <c r="K37" i="1"/>
  <c r="L37" i="1"/>
  <c r="M37" i="1"/>
  <c r="N37" i="1"/>
  <c r="O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L39" i="1"/>
  <c r="M39" i="1"/>
  <c r="N39" i="1"/>
  <c r="O39" i="1"/>
  <c r="E40" i="1"/>
  <c r="F40" i="1"/>
  <c r="G40" i="1"/>
  <c r="H40" i="1"/>
  <c r="I40" i="1"/>
  <c r="J40" i="1"/>
  <c r="K40" i="1"/>
  <c r="L40" i="1"/>
  <c r="M40" i="1"/>
  <c r="N40" i="1"/>
  <c r="O40" i="1"/>
  <c r="E41" i="1"/>
  <c r="F41" i="1"/>
  <c r="G41" i="1"/>
  <c r="H41" i="1"/>
  <c r="I41" i="1"/>
  <c r="J41" i="1"/>
  <c r="K41" i="1"/>
  <c r="L41" i="1"/>
  <c r="M41" i="1"/>
  <c r="N41" i="1"/>
  <c r="O41" i="1"/>
  <c r="E42" i="1"/>
  <c r="F42" i="1"/>
  <c r="G42" i="1"/>
  <c r="H42" i="1"/>
  <c r="I42" i="1"/>
  <c r="J42" i="1"/>
  <c r="K42" i="1"/>
  <c r="L42" i="1"/>
  <c r="M42" i="1"/>
  <c r="N42" i="1"/>
  <c r="O42" i="1"/>
  <c r="E43" i="1"/>
  <c r="F43" i="1"/>
  <c r="G43" i="1"/>
  <c r="H43" i="1"/>
  <c r="I43" i="1"/>
  <c r="J43" i="1"/>
  <c r="K43" i="1"/>
  <c r="L43" i="1"/>
  <c r="M43" i="1"/>
  <c r="N43" i="1"/>
  <c r="O43" i="1"/>
  <c r="E44" i="1"/>
  <c r="F44" i="1"/>
  <c r="G44" i="1"/>
  <c r="H44" i="1"/>
  <c r="I44" i="1"/>
  <c r="J44" i="1"/>
  <c r="K44" i="1"/>
  <c r="L44" i="1"/>
  <c r="M44" i="1"/>
  <c r="N44" i="1"/>
  <c r="O44" i="1"/>
  <c r="E45" i="1"/>
  <c r="F45" i="1"/>
  <c r="G45" i="1"/>
  <c r="H45" i="1"/>
  <c r="I45" i="1"/>
  <c r="J45" i="1"/>
  <c r="K45" i="1"/>
  <c r="L45" i="1"/>
  <c r="M45" i="1"/>
  <c r="N45" i="1"/>
  <c r="O45" i="1"/>
  <c r="E46" i="1"/>
  <c r="F46" i="1"/>
  <c r="G46" i="1"/>
  <c r="H46" i="1"/>
  <c r="I46" i="1"/>
  <c r="J46" i="1"/>
  <c r="K46" i="1"/>
  <c r="L46" i="1"/>
  <c r="M46" i="1"/>
  <c r="N46" i="1"/>
  <c r="O46" i="1"/>
  <c r="E47" i="1"/>
  <c r="F47" i="1"/>
  <c r="G47" i="1"/>
  <c r="H47" i="1"/>
  <c r="I47" i="1"/>
  <c r="J47" i="1"/>
  <c r="K47" i="1"/>
  <c r="L47" i="1"/>
  <c r="M47" i="1"/>
  <c r="N47" i="1"/>
  <c r="O47" i="1"/>
  <c r="E48" i="1"/>
  <c r="F48" i="1"/>
  <c r="G48" i="1"/>
  <c r="H48" i="1"/>
  <c r="I48" i="1"/>
  <c r="J48" i="1"/>
  <c r="K48" i="1"/>
  <c r="L48" i="1"/>
  <c r="M48" i="1"/>
  <c r="N48" i="1"/>
  <c r="O48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N79" i="1" l="1"/>
  <c r="M79" i="1"/>
  <c r="I79" i="1"/>
  <c r="E79" i="1"/>
  <c r="J79" i="1"/>
  <c r="E32" i="1"/>
  <c r="F32" i="1"/>
  <c r="G32" i="1"/>
  <c r="H32" i="1"/>
  <c r="I32" i="1"/>
  <c r="J32" i="1"/>
  <c r="K32" i="1"/>
  <c r="L32" i="1"/>
  <c r="M32" i="1"/>
  <c r="N32" i="1"/>
  <c r="O32" i="1"/>
  <c r="E50" i="1"/>
  <c r="F50" i="1"/>
  <c r="G50" i="1"/>
  <c r="H50" i="1"/>
  <c r="I50" i="1"/>
  <c r="J50" i="1"/>
  <c r="K50" i="1"/>
  <c r="L50" i="1"/>
  <c r="M50" i="1"/>
  <c r="N50" i="1"/>
  <c r="O50" i="1"/>
  <c r="D50" i="1"/>
  <c r="E64" i="1"/>
  <c r="F64" i="1"/>
  <c r="G64" i="1"/>
  <c r="H64" i="1"/>
  <c r="I64" i="1"/>
  <c r="J64" i="1"/>
  <c r="K64" i="1"/>
  <c r="L64" i="1"/>
  <c r="M64" i="1"/>
  <c r="N64" i="1"/>
  <c r="O64" i="1"/>
  <c r="D78" i="1"/>
  <c r="O84" i="1"/>
  <c r="O85" i="1"/>
  <c r="O87" i="1"/>
  <c r="Q84" i="1"/>
  <c r="Q64" i="1"/>
  <c r="Q50" i="1"/>
  <c r="O90" i="1"/>
  <c r="O89" i="1"/>
  <c r="O88" i="1"/>
  <c r="E17" i="1"/>
  <c r="F17" i="1"/>
  <c r="G17" i="1"/>
  <c r="H17" i="1"/>
  <c r="I17" i="1"/>
  <c r="J17" i="1"/>
  <c r="K17" i="1"/>
  <c r="L17" i="1"/>
  <c r="M17" i="1"/>
  <c r="N17" i="1"/>
  <c r="O17" i="1"/>
  <c r="E18" i="1"/>
  <c r="F18" i="1"/>
  <c r="G18" i="1"/>
  <c r="H18" i="1"/>
  <c r="I18" i="1"/>
  <c r="J18" i="1"/>
  <c r="K18" i="1"/>
  <c r="L18" i="1"/>
  <c r="M18" i="1"/>
  <c r="N18" i="1"/>
  <c r="O18" i="1"/>
  <c r="E19" i="1"/>
  <c r="F19" i="1"/>
  <c r="G19" i="1"/>
  <c r="H19" i="1"/>
  <c r="I19" i="1"/>
  <c r="J19" i="1"/>
  <c r="K19" i="1"/>
  <c r="L19" i="1"/>
  <c r="M19" i="1"/>
  <c r="N19" i="1"/>
  <c r="O19" i="1"/>
  <c r="E20" i="1"/>
  <c r="F20" i="1"/>
  <c r="G20" i="1"/>
  <c r="H20" i="1"/>
  <c r="I20" i="1"/>
  <c r="J20" i="1"/>
  <c r="K20" i="1"/>
  <c r="L20" i="1"/>
  <c r="M20" i="1"/>
  <c r="N20" i="1"/>
  <c r="O20" i="1"/>
  <c r="E21" i="1"/>
  <c r="F21" i="1"/>
  <c r="G21" i="1"/>
  <c r="H21" i="1"/>
  <c r="I21" i="1"/>
  <c r="J21" i="1"/>
  <c r="K21" i="1"/>
  <c r="L21" i="1"/>
  <c r="M21" i="1"/>
  <c r="N21" i="1"/>
  <c r="O21" i="1"/>
  <c r="E22" i="1"/>
  <c r="F22" i="1"/>
  <c r="G22" i="1"/>
  <c r="H22" i="1"/>
  <c r="I22" i="1"/>
  <c r="J22" i="1"/>
  <c r="K22" i="1"/>
  <c r="L22" i="1"/>
  <c r="M22" i="1"/>
  <c r="N22" i="1"/>
  <c r="O22" i="1"/>
  <c r="E23" i="1"/>
  <c r="F23" i="1"/>
  <c r="G23" i="1"/>
  <c r="H23" i="1"/>
  <c r="I23" i="1"/>
  <c r="J23" i="1"/>
  <c r="K23" i="1"/>
  <c r="L23" i="1"/>
  <c r="M23" i="1"/>
  <c r="N23" i="1"/>
  <c r="O23" i="1"/>
  <c r="E24" i="1"/>
  <c r="F24" i="1"/>
  <c r="G24" i="1"/>
  <c r="H24" i="1"/>
  <c r="I24" i="1"/>
  <c r="J24" i="1"/>
  <c r="K24" i="1"/>
  <c r="L24" i="1"/>
  <c r="M24" i="1"/>
  <c r="N24" i="1"/>
  <c r="O24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7" i="1"/>
  <c r="F27" i="1"/>
  <c r="G27" i="1"/>
  <c r="H27" i="1"/>
  <c r="I27" i="1"/>
  <c r="J27" i="1"/>
  <c r="K27" i="1"/>
  <c r="L27" i="1"/>
  <c r="M27" i="1"/>
  <c r="N27" i="1"/>
  <c r="O27" i="1"/>
  <c r="E28" i="1"/>
  <c r="F28" i="1"/>
  <c r="G28" i="1"/>
  <c r="H28" i="1"/>
  <c r="I28" i="1"/>
  <c r="J28" i="1"/>
  <c r="K28" i="1"/>
  <c r="L28" i="1"/>
  <c r="M28" i="1"/>
  <c r="N28" i="1"/>
  <c r="O28" i="1"/>
  <c r="E29" i="1"/>
  <c r="F29" i="1"/>
  <c r="G29" i="1"/>
  <c r="H29" i="1"/>
  <c r="I29" i="1"/>
  <c r="J29" i="1"/>
  <c r="K29" i="1"/>
  <c r="L29" i="1"/>
  <c r="M29" i="1"/>
  <c r="N29" i="1"/>
  <c r="O29" i="1"/>
  <c r="E30" i="1"/>
  <c r="F30" i="1"/>
  <c r="G30" i="1"/>
  <c r="H30" i="1"/>
  <c r="I30" i="1"/>
  <c r="J30" i="1"/>
  <c r="K30" i="1"/>
  <c r="L30" i="1"/>
  <c r="M30" i="1"/>
  <c r="N30" i="1"/>
  <c r="O30" i="1"/>
  <c r="E31" i="1"/>
  <c r="F31" i="1"/>
  <c r="G31" i="1"/>
  <c r="H31" i="1"/>
  <c r="I31" i="1"/>
  <c r="J31" i="1"/>
  <c r="K31" i="1"/>
  <c r="L31" i="1"/>
  <c r="M31" i="1"/>
  <c r="N31" i="1"/>
  <c r="O31" i="1"/>
  <c r="E16" i="1"/>
  <c r="F16" i="1"/>
  <c r="G16" i="1"/>
  <c r="H16" i="1"/>
  <c r="I16" i="1"/>
  <c r="J16" i="1"/>
  <c r="K16" i="1"/>
  <c r="L16" i="1"/>
  <c r="M16" i="1"/>
  <c r="N16" i="1"/>
  <c r="O16" i="1"/>
  <c r="O88" i="3"/>
  <c r="N88" i="3" s="1"/>
  <c r="J87" i="3"/>
  <c r="M84" i="3"/>
  <c r="O81" i="3"/>
  <c r="M81" i="3"/>
  <c r="K81" i="3"/>
  <c r="J81" i="3"/>
  <c r="I81" i="3"/>
  <c r="H81" i="3"/>
  <c r="G81" i="3"/>
  <c r="F81" i="3"/>
  <c r="E81" i="3"/>
  <c r="D81" i="3"/>
  <c r="O80" i="3"/>
  <c r="L80" i="3"/>
  <c r="N80" i="3" s="1"/>
  <c r="N81" i="3" s="1"/>
  <c r="K78" i="3"/>
  <c r="K87" i="3" s="1"/>
  <c r="J78" i="3"/>
  <c r="I78" i="3"/>
  <c r="I79" i="3" s="1"/>
  <c r="H78" i="3"/>
  <c r="H79" i="3" s="1"/>
  <c r="G78" i="3"/>
  <c r="G87" i="3" s="1"/>
  <c r="E78" i="3"/>
  <c r="E79" i="3" s="1"/>
  <c r="D78" i="3"/>
  <c r="D79" i="3" s="1"/>
  <c r="O77" i="3"/>
  <c r="L77" i="3"/>
  <c r="O76" i="3"/>
  <c r="L76" i="3"/>
  <c r="O75" i="3"/>
  <c r="L75" i="3"/>
  <c r="O74" i="3"/>
  <c r="M74" i="3"/>
  <c r="L74" i="3"/>
  <c r="L78" i="3" s="1"/>
  <c r="L87" i="3" s="1"/>
  <c r="F74" i="3"/>
  <c r="F78" i="3" s="1"/>
  <c r="F87" i="3" s="1"/>
  <c r="O73" i="3"/>
  <c r="O78" i="3" s="1"/>
  <c r="O87" i="3" s="1"/>
  <c r="M73" i="3"/>
  <c r="M78" i="3" s="1"/>
  <c r="M87" i="3" s="1"/>
  <c r="L73" i="3"/>
  <c r="T72" i="3"/>
  <c r="S72" i="3"/>
  <c r="K72" i="3"/>
  <c r="K86" i="3" s="1"/>
  <c r="J72" i="3"/>
  <c r="J79" i="3" s="1"/>
  <c r="I72" i="3"/>
  <c r="I86" i="3" s="1"/>
  <c r="H72" i="3"/>
  <c r="H86" i="3" s="1"/>
  <c r="G72" i="3"/>
  <c r="G86" i="3" s="1"/>
  <c r="F72" i="3"/>
  <c r="E72" i="3"/>
  <c r="E86" i="3" s="1"/>
  <c r="D72" i="3"/>
  <c r="D86" i="3" s="1"/>
  <c r="X71" i="3"/>
  <c r="X72" i="3" s="1"/>
  <c r="O71" i="3"/>
  <c r="M71" i="3"/>
  <c r="N71" i="3" s="1"/>
  <c r="L71" i="3"/>
  <c r="X70" i="3"/>
  <c r="V71" i="3" s="1"/>
  <c r="O70" i="3"/>
  <c r="N70" i="3"/>
  <c r="M70" i="3"/>
  <c r="L70" i="3"/>
  <c r="O69" i="3"/>
  <c r="N69" i="3"/>
  <c r="M69" i="3"/>
  <c r="L69" i="3"/>
  <c r="O68" i="3"/>
  <c r="N68" i="3"/>
  <c r="M68" i="3"/>
  <c r="L68" i="3"/>
  <c r="O67" i="3"/>
  <c r="N67" i="3"/>
  <c r="M67" i="3"/>
  <c r="L67" i="3"/>
  <c r="O66" i="3"/>
  <c r="N66" i="3"/>
  <c r="M66" i="3"/>
  <c r="L66" i="3"/>
  <c r="O65" i="3"/>
  <c r="O72" i="3" s="1"/>
  <c r="N65" i="3"/>
  <c r="N72" i="3" s="1"/>
  <c r="M65" i="3"/>
  <c r="M72" i="3" s="1"/>
  <c r="L65" i="3"/>
  <c r="L72" i="3" s="1"/>
  <c r="M64" i="3"/>
  <c r="K64" i="3"/>
  <c r="K85" i="3" s="1"/>
  <c r="J64" i="3"/>
  <c r="J85" i="3" s="1"/>
  <c r="I64" i="3"/>
  <c r="I85" i="3" s="1"/>
  <c r="H64" i="3"/>
  <c r="H85" i="3" s="1"/>
  <c r="G64" i="3"/>
  <c r="G85" i="3" s="1"/>
  <c r="F64" i="3"/>
  <c r="F85" i="3" s="1"/>
  <c r="E64" i="3"/>
  <c r="E85" i="3" s="1"/>
  <c r="D64" i="3"/>
  <c r="D85" i="3" s="1"/>
  <c r="O63" i="3"/>
  <c r="N63" i="3"/>
  <c r="L63" i="3"/>
  <c r="O62" i="3"/>
  <c r="N62" i="3"/>
  <c r="L62" i="3"/>
  <c r="O61" i="3"/>
  <c r="L61" i="3"/>
  <c r="N61" i="3" s="1"/>
  <c r="O60" i="3"/>
  <c r="L60" i="3"/>
  <c r="L59" i="3"/>
  <c r="O59" i="3" s="1"/>
  <c r="O58" i="3"/>
  <c r="L58" i="3"/>
  <c r="L57" i="3"/>
  <c r="O57" i="3" s="1"/>
  <c r="O56" i="3"/>
  <c r="L56" i="3"/>
  <c r="L55" i="3"/>
  <c r="O55" i="3" s="1"/>
  <c r="O54" i="3"/>
  <c r="L54" i="3"/>
  <c r="L53" i="3"/>
  <c r="O53" i="3" s="1"/>
  <c r="O52" i="3"/>
  <c r="L52" i="3"/>
  <c r="O51" i="3"/>
  <c r="N51" i="3"/>
  <c r="N64" i="3" s="1"/>
  <c r="N85" i="3" s="1"/>
  <c r="L51" i="3"/>
  <c r="L64" i="3" s="1"/>
  <c r="L85" i="3" s="1"/>
  <c r="K50" i="3"/>
  <c r="J50" i="3"/>
  <c r="I50" i="3"/>
  <c r="H50" i="3"/>
  <c r="G50" i="3"/>
  <c r="E50" i="3"/>
  <c r="D50" i="3"/>
  <c r="O48" i="3"/>
  <c r="L48" i="3"/>
  <c r="N48" i="3" s="1"/>
  <c r="O47" i="3"/>
  <c r="F47" i="3"/>
  <c r="F50" i="3" s="1"/>
  <c r="O46" i="3"/>
  <c r="N46" i="3" s="1"/>
  <c r="L46" i="3"/>
  <c r="O45" i="3"/>
  <c r="L45" i="3"/>
  <c r="L44" i="3"/>
  <c r="O44" i="3" s="1"/>
  <c r="O43" i="3"/>
  <c r="L43" i="3"/>
  <c r="L42" i="3"/>
  <c r="O42" i="3" s="1"/>
  <c r="O41" i="3"/>
  <c r="L41" i="3"/>
  <c r="L40" i="3"/>
  <c r="O40" i="3" s="1"/>
  <c r="O39" i="3"/>
  <c r="L39" i="3"/>
  <c r="L38" i="3"/>
  <c r="O38" i="3" s="1"/>
  <c r="O37" i="3"/>
  <c r="L37" i="3"/>
  <c r="L36" i="3"/>
  <c r="O36" i="3" s="1"/>
  <c r="O35" i="3"/>
  <c r="L35" i="3"/>
  <c r="L34" i="3"/>
  <c r="O34" i="3" s="1"/>
  <c r="O33" i="3"/>
  <c r="O50" i="3" s="1"/>
  <c r="L33" i="3"/>
  <c r="K32" i="3"/>
  <c r="J32" i="3"/>
  <c r="J82" i="3" s="1"/>
  <c r="I32" i="3"/>
  <c r="I84" i="3" s="1"/>
  <c r="H32" i="3"/>
  <c r="H82" i="3" s="1"/>
  <c r="G32" i="3"/>
  <c r="F32" i="3"/>
  <c r="E32" i="3"/>
  <c r="E84" i="3" s="1"/>
  <c r="D32" i="3"/>
  <c r="O31" i="3"/>
  <c r="N31" i="3"/>
  <c r="L31" i="3"/>
  <c r="O30" i="3"/>
  <c r="L30" i="3"/>
  <c r="N30" i="3" s="1"/>
  <c r="O29" i="3"/>
  <c r="N29" i="3" s="1"/>
  <c r="L29" i="3"/>
  <c r="O28" i="3"/>
  <c r="N28" i="3" s="1"/>
  <c r="L28" i="3"/>
  <c r="O27" i="3"/>
  <c r="N27" i="3"/>
  <c r="L27" i="3"/>
  <c r="O26" i="3"/>
  <c r="L26" i="3"/>
  <c r="N26" i="3" s="1"/>
  <c r="O25" i="3"/>
  <c r="N25" i="3" s="1"/>
  <c r="L25" i="3"/>
  <c r="O24" i="3"/>
  <c r="N24" i="3" s="1"/>
  <c r="L24" i="3"/>
  <c r="O23" i="3"/>
  <c r="N23" i="3"/>
  <c r="L23" i="3"/>
  <c r="O22" i="3"/>
  <c r="L22" i="3"/>
  <c r="N22" i="3" s="1"/>
  <c r="O21" i="3"/>
  <c r="N21" i="3" s="1"/>
  <c r="L21" i="3"/>
  <c r="O20" i="3"/>
  <c r="N20" i="3" s="1"/>
  <c r="L20" i="3"/>
  <c r="O19" i="3"/>
  <c r="N19" i="3"/>
  <c r="L19" i="3"/>
  <c r="O18" i="3"/>
  <c r="L18" i="3"/>
  <c r="N18" i="3" s="1"/>
  <c r="O17" i="3"/>
  <c r="N17" i="3" s="1"/>
  <c r="L17" i="3"/>
  <c r="O16" i="3"/>
  <c r="O32" i="3" s="1"/>
  <c r="L16" i="3"/>
  <c r="O88" i="4"/>
  <c r="N88" i="4" s="1"/>
  <c r="J87" i="4"/>
  <c r="M84" i="4"/>
  <c r="O81" i="4"/>
  <c r="M81" i="4"/>
  <c r="K81" i="4"/>
  <c r="J81" i="4"/>
  <c r="I81" i="4"/>
  <c r="H81" i="4"/>
  <c r="G81" i="4"/>
  <c r="F81" i="4"/>
  <c r="E81" i="4"/>
  <c r="D81" i="4"/>
  <c r="O80" i="4"/>
  <c r="L80" i="4"/>
  <c r="N80" i="4" s="1"/>
  <c r="N81" i="4" s="1"/>
  <c r="K78" i="4"/>
  <c r="K87" i="4" s="1"/>
  <c r="J78" i="4"/>
  <c r="I78" i="4"/>
  <c r="I79" i="4" s="1"/>
  <c r="H78" i="4"/>
  <c r="H79" i="4" s="1"/>
  <c r="G78" i="4"/>
  <c r="G87" i="4" s="1"/>
  <c r="E78" i="4"/>
  <c r="E79" i="4" s="1"/>
  <c r="D78" i="4"/>
  <c r="D79" i="4" s="1"/>
  <c r="O77" i="4"/>
  <c r="L77" i="4"/>
  <c r="O76" i="4"/>
  <c r="L76" i="4"/>
  <c r="O75" i="4"/>
  <c r="L75" i="4"/>
  <c r="O74" i="4"/>
  <c r="M74" i="4"/>
  <c r="L74" i="4"/>
  <c r="L78" i="4" s="1"/>
  <c r="L87" i="4" s="1"/>
  <c r="F74" i="4"/>
  <c r="F78" i="4" s="1"/>
  <c r="F87" i="4" s="1"/>
  <c r="O73" i="4"/>
  <c r="O78" i="4" s="1"/>
  <c r="O87" i="4" s="1"/>
  <c r="M73" i="4"/>
  <c r="M78" i="4" s="1"/>
  <c r="M87" i="4" s="1"/>
  <c r="L73" i="4"/>
  <c r="V72" i="4"/>
  <c r="W72" i="4" s="1"/>
  <c r="T72" i="4"/>
  <c r="S72" i="4"/>
  <c r="K72" i="4"/>
  <c r="K86" i="4" s="1"/>
  <c r="J72" i="4"/>
  <c r="J79" i="4" s="1"/>
  <c r="I72" i="4"/>
  <c r="I86" i="4" s="1"/>
  <c r="H72" i="4"/>
  <c r="H86" i="4" s="1"/>
  <c r="G72" i="4"/>
  <c r="G86" i="4" s="1"/>
  <c r="F72" i="4"/>
  <c r="F79" i="4" s="1"/>
  <c r="E72" i="4"/>
  <c r="E86" i="4" s="1"/>
  <c r="D72" i="4"/>
  <c r="D86" i="4" s="1"/>
  <c r="X71" i="4"/>
  <c r="X72" i="4" s="1"/>
  <c r="W71" i="4"/>
  <c r="V71" i="4"/>
  <c r="O71" i="4"/>
  <c r="M71" i="4"/>
  <c r="N71" i="4" s="1"/>
  <c r="L71" i="4"/>
  <c r="X70" i="4"/>
  <c r="O70" i="4"/>
  <c r="N70" i="4"/>
  <c r="M70" i="4"/>
  <c r="L70" i="4"/>
  <c r="O69" i="4"/>
  <c r="N69" i="4"/>
  <c r="M69" i="4"/>
  <c r="L69" i="4"/>
  <c r="O68" i="4"/>
  <c r="N68" i="4"/>
  <c r="M68" i="4"/>
  <c r="L68" i="4"/>
  <c r="O67" i="4"/>
  <c r="N67" i="4"/>
  <c r="M67" i="4"/>
  <c r="L67" i="4"/>
  <c r="O66" i="4"/>
  <c r="N66" i="4"/>
  <c r="M66" i="4"/>
  <c r="L66" i="4"/>
  <c r="O65" i="4"/>
  <c r="O72" i="4" s="1"/>
  <c r="N65" i="4"/>
  <c r="N72" i="4" s="1"/>
  <c r="M65" i="4"/>
  <c r="M72" i="4" s="1"/>
  <c r="L65" i="4"/>
  <c r="L72" i="4" s="1"/>
  <c r="M64" i="4"/>
  <c r="K64" i="4"/>
  <c r="K85" i="4" s="1"/>
  <c r="J64" i="4"/>
  <c r="J85" i="4" s="1"/>
  <c r="I64" i="4"/>
  <c r="I85" i="4" s="1"/>
  <c r="H64" i="4"/>
  <c r="H85" i="4" s="1"/>
  <c r="G64" i="4"/>
  <c r="G85" i="4" s="1"/>
  <c r="F64" i="4"/>
  <c r="F85" i="4" s="1"/>
  <c r="E64" i="4"/>
  <c r="E85" i="4" s="1"/>
  <c r="D64" i="4"/>
  <c r="D85" i="4" s="1"/>
  <c r="O63" i="4"/>
  <c r="N63" i="4"/>
  <c r="L63" i="4"/>
  <c r="O62" i="4"/>
  <c r="N62" i="4"/>
  <c r="L62" i="4"/>
  <c r="O61" i="4"/>
  <c r="L61" i="4"/>
  <c r="N61" i="4" s="1"/>
  <c r="O60" i="4"/>
  <c r="L60" i="4"/>
  <c r="L59" i="4"/>
  <c r="O59" i="4" s="1"/>
  <c r="O58" i="4"/>
  <c r="L58" i="4"/>
  <c r="L57" i="4"/>
  <c r="O57" i="4" s="1"/>
  <c r="O56" i="4"/>
  <c r="L56" i="4"/>
  <c r="L55" i="4"/>
  <c r="O55" i="4" s="1"/>
  <c r="O54" i="4"/>
  <c r="L54" i="4"/>
  <c r="L53" i="4"/>
  <c r="O53" i="4" s="1"/>
  <c r="O52" i="4"/>
  <c r="L52" i="4"/>
  <c r="O51" i="4"/>
  <c r="N51" i="4"/>
  <c r="N64" i="4" s="1"/>
  <c r="N85" i="4" s="1"/>
  <c r="L51" i="4"/>
  <c r="L64" i="4" s="1"/>
  <c r="L85" i="4" s="1"/>
  <c r="K50" i="4"/>
  <c r="J50" i="4"/>
  <c r="I50" i="4"/>
  <c r="H50" i="4"/>
  <c r="G50" i="4"/>
  <c r="E50" i="4"/>
  <c r="D50" i="4"/>
  <c r="O48" i="4"/>
  <c r="L48" i="4"/>
  <c r="N48" i="4" s="1"/>
  <c r="O47" i="4"/>
  <c r="F47" i="4"/>
  <c r="F50" i="4" s="1"/>
  <c r="O46" i="4"/>
  <c r="N46" i="4" s="1"/>
  <c r="L46" i="4"/>
  <c r="O45" i="4"/>
  <c r="L45" i="4"/>
  <c r="L44" i="4"/>
  <c r="O44" i="4" s="1"/>
  <c r="O43" i="4"/>
  <c r="L43" i="4"/>
  <c r="L42" i="4"/>
  <c r="O42" i="4" s="1"/>
  <c r="O41" i="4"/>
  <c r="L41" i="4"/>
  <c r="L40" i="4"/>
  <c r="O40" i="4" s="1"/>
  <c r="O39" i="4"/>
  <c r="L39" i="4"/>
  <c r="L38" i="4"/>
  <c r="O38" i="4" s="1"/>
  <c r="O37" i="4"/>
  <c r="L37" i="4"/>
  <c r="L36" i="4"/>
  <c r="O36" i="4" s="1"/>
  <c r="O35" i="4"/>
  <c r="L35" i="4"/>
  <c r="L34" i="4"/>
  <c r="O34" i="4" s="1"/>
  <c r="O33" i="4"/>
  <c r="L33" i="4"/>
  <c r="K32" i="4"/>
  <c r="J32" i="4"/>
  <c r="J82" i="4" s="1"/>
  <c r="I32" i="4"/>
  <c r="I84" i="4" s="1"/>
  <c r="H32" i="4"/>
  <c r="G32" i="4"/>
  <c r="F32" i="4"/>
  <c r="F82" i="4" s="1"/>
  <c r="E32" i="4"/>
  <c r="E84" i="4" s="1"/>
  <c r="D32" i="4"/>
  <c r="O31" i="4"/>
  <c r="N31" i="4"/>
  <c r="L31" i="4"/>
  <c r="O30" i="4"/>
  <c r="L30" i="4"/>
  <c r="N30" i="4" s="1"/>
  <c r="O29" i="4"/>
  <c r="N29" i="4" s="1"/>
  <c r="L29" i="4"/>
  <c r="O28" i="4"/>
  <c r="N28" i="4" s="1"/>
  <c r="L28" i="4"/>
  <c r="O27" i="4"/>
  <c r="N27" i="4"/>
  <c r="L27" i="4"/>
  <c r="O26" i="4"/>
  <c r="L26" i="4"/>
  <c r="N26" i="4" s="1"/>
  <c r="O25" i="4"/>
  <c r="N25" i="4" s="1"/>
  <c r="L25" i="4"/>
  <c r="O24" i="4"/>
  <c r="N24" i="4" s="1"/>
  <c r="L24" i="4"/>
  <c r="O23" i="4"/>
  <c r="N23" i="4"/>
  <c r="L23" i="4"/>
  <c r="O22" i="4"/>
  <c r="L22" i="4"/>
  <c r="N22" i="4" s="1"/>
  <c r="O21" i="4"/>
  <c r="N21" i="4" s="1"/>
  <c r="L21" i="4"/>
  <c r="O20" i="4"/>
  <c r="N20" i="4" s="1"/>
  <c r="L20" i="4"/>
  <c r="O19" i="4"/>
  <c r="N19" i="4"/>
  <c r="L19" i="4"/>
  <c r="O18" i="4"/>
  <c r="L18" i="4"/>
  <c r="N18" i="4" s="1"/>
  <c r="O17" i="4"/>
  <c r="N17" i="4" s="1"/>
  <c r="L17" i="4"/>
  <c r="O16" i="4"/>
  <c r="O32" i="4" s="1"/>
  <c r="L16" i="4"/>
  <c r="O88" i="6"/>
  <c r="N88" i="6" s="1"/>
  <c r="J87" i="6"/>
  <c r="I87" i="6"/>
  <c r="F87" i="6"/>
  <c r="E87" i="6"/>
  <c r="M84" i="6"/>
  <c r="O81" i="6"/>
  <c r="M81" i="6"/>
  <c r="K81" i="6"/>
  <c r="J81" i="6"/>
  <c r="I81" i="6"/>
  <c r="H81" i="6"/>
  <c r="G81" i="6"/>
  <c r="F81" i="6"/>
  <c r="E81" i="6"/>
  <c r="D81" i="6"/>
  <c r="O80" i="6"/>
  <c r="L80" i="6"/>
  <c r="N80" i="6" s="1"/>
  <c r="N81" i="6" s="1"/>
  <c r="K78" i="6"/>
  <c r="K87" i="6" s="1"/>
  <c r="J78" i="6"/>
  <c r="I78" i="6"/>
  <c r="H78" i="6"/>
  <c r="H79" i="6" s="1"/>
  <c r="G78" i="6"/>
  <c r="G87" i="6" s="1"/>
  <c r="F78" i="6"/>
  <c r="E78" i="6"/>
  <c r="D78" i="6"/>
  <c r="D79" i="6" s="1"/>
  <c r="O77" i="6"/>
  <c r="L77" i="6"/>
  <c r="O76" i="6"/>
  <c r="L76" i="6"/>
  <c r="O75" i="6"/>
  <c r="L75" i="6"/>
  <c r="O74" i="6"/>
  <c r="L74" i="6"/>
  <c r="O73" i="6"/>
  <c r="O78" i="6" s="1"/>
  <c r="O87" i="6" s="1"/>
  <c r="L73" i="6"/>
  <c r="T72" i="6"/>
  <c r="S72" i="6"/>
  <c r="K72" i="6"/>
  <c r="K86" i="6" s="1"/>
  <c r="J72" i="6"/>
  <c r="J79" i="6" s="1"/>
  <c r="I72" i="6"/>
  <c r="I79" i="6" s="1"/>
  <c r="H72" i="6"/>
  <c r="H86" i="6" s="1"/>
  <c r="G72" i="6"/>
  <c r="G86" i="6" s="1"/>
  <c r="F72" i="6"/>
  <c r="F79" i="6" s="1"/>
  <c r="E72" i="6"/>
  <c r="E79" i="6" s="1"/>
  <c r="D72" i="6"/>
  <c r="D86" i="6" s="1"/>
  <c r="V71" i="6"/>
  <c r="V72" i="6" s="1"/>
  <c r="W72" i="6" s="1"/>
  <c r="O71" i="6"/>
  <c r="L71" i="6"/>
  <c r="X70" i="6"/>
  <c r="X71" i="6" s="1"/>
  <c r="X72" i="6" s="1"/>
  <c r="O70" i="6"/>
  <c r="M70" i="6"/>
  <c r="N70" i="6" s="1"/>
  <c r="L70" i="6"/>
  <c r="O69" i="6"/>
  <c r="M69" i="6"/>
  <c r="N69" i="6" s="1"/>
  <c r="L69" i="6"/>
  <c r="O68" i="6"/>
  <c r="M68" i="6"/>
  <c r="N68" i="6" s="1"/>
  <c r="L68" i="6"/>
  <c r="O67" i="6"/>
  <c r="M67" i="6"/>
  <c r="N67" i="6" s="1"/>
  <c r="L67" i="6"/>
  <c r="O66" i="6"/>
  <c r="M66" i="6"/>
  <c r="N66" i="6" s="1"/>
  <c r="L66" i="6"/>
  <c r="O65" i="6"/>
  <c r="O72" i="6" s="1"/>
  <c r="M65" i="6"/>
  <c r="N65" i="6" s="1"/>
  <c r="L65" i="6"/>
  <c r="L72" i="6" s="1"/>
  <c r="M64" i="6"/>
  <c r="K64" i="6"/>
  <c r="K85" i="6" s="1"/>
  <c r="J64" i="6"/>
  <c r="J85" i="6" s="1"/>
  <c r="I64" i="6"/>
  <c r="I85" i="6" s="1"/>
  <c r="H64" i="6"/>
  <c r="H85" i="6" s="1"/>
  <c r="G64" i="6"/>
  <c r="G85" i="6" s="1"/>
  <c r="F64" i="6"/>
  <c r="F85" i="6" s="1"/>
  <c r="E64" i="6"/>
  <c r="E85" i="6" s="1"/>
  <c r="D64" i="6"/>
  <c r="D85" i="6" s="1"/>
  <c r="O63" i="6"/>
  <c r="L63" i="6"/>
  <c r="N63" i="6" s="1"/>
  <c r="O62" i="6"/>
  <c r="L62" i="6"/>
  <c r="N62" i="6" s="1"/>
  <c r="O61" i="6"/>
  <c r="N61" i="6" s="1"/>
  <c r="L61" i="6"/>
  <c r="O60" i="6"/>
  <c r="L60" i="6"/>
  <c r="L59" i="6"/>
  <c r="O59" i="6" s="1"/>
  <c r="O58" i="6"/>
  <c r="L58" i="6"/>
  <c r="L57" i="6"/>
  <c r="O57" i="6" s="1"/>
  <c r="O56" i="6"/>
  <c r="L56" i="6"/>
  <c r="L55" i="6"/>
  <c r="O55" i="6" s="1"/>
  <c r="O54" i="6"/>
  <c r="L54" i="6"/>
  <c r="L53" i="6"/>
  <c r="O53" i="6" s="1"/>
  <c r="O52" i="6"/>
  <c r="L52" i="6"/>
  <c r="O51" i="6"/>
  <c r="L51" i="6"/>
  <c r="N51" i="6" s="1"/>
  <c r="N64" i="6" s="1"/>
  <c r="N85" i="6" s="1"/>
  <c r="K50" i="6"/>
  <c r="J50" i="6"/>
  <c r="I50" i="6"/>
  <c r="H50" i="6"/>
  <c r="G50" i="6"/>
  <c r="E50" i="6"/>
  <c r="D50" i="6"/>
  <c r="O48" i="6"/>
  <c r="N48" i="6" s="1"/>
  <c r="L48" i="6"/>
  <c r="O47" i="6"/>
  <c r="F47" i="6"/>
  <c r="L47" i="6" s="1"/>
  <c r="O46" i="6"/>
  <c r="N46" i="6" s="1"/>
  <c r="L46" i="6"/>
  <c r="L45" i="6"/>
  <c r="O45" i="6" s="1"/>
  <c r="L44" i="6"/>
  <c r="O44" i="6" s="1"/>
  <c r="L43" i="6"/>
  <c r="O43" i="6" s="1"/>
  <c r="L42" i="6"/>
  <c r="O42" i="6" s="1"/>
  <c r="L41" i="6"/>
  <c r="O41" i="6" s="1"/>
  <c r="O40" i="6"/>
  <c r="L40" i="6"/>
  <c r="L39" i="6"/>
  <c r="O39" i="6" s="1"/>
  <c r="O38" i="6"/>
  <c r="L38" i="6"/>
  <c r="L37" i="6"/>
  <c r="O37" i="6" s="1"/>
  <c r="O36" i="6"/>
  <c r="L36" i="6"/>
  <c r="L35" i="6"/>
  <c r="L50" i="6" s="1"/>
  <c r="L84" i="6" s="1"/>
  <c r="O34" i="6"/>
  <c r="L34" i="6"/>
  <c r="O33" i="6"/>
  <c r="N33" i="6"/>
  <c r="L33" i="6"/>
  <c r="K32" i="6"/>
  <c r="J32" i="6"/>
  <c r="J82" i="6" s="1"/>
  <c r="I32" i="6"/>
  <c r="I84" i="6" s="1"/>
  <c r="H32" i="6"/>
  <c r="H82" i="6" s="1"/>
  <c r="G32" i="6"/>
  <c r="F32" i="6"/>
  <c r="E32" i="6"/>
  <c r="E84" i="6" s="1"/>
  <c r="D32" i="6"/>
  <c r="D82" i="6" s="1"/>
  <c r="D91" i="6" s="1"/>
  <c r="K12" i="6" s="1"/>
  <c r="O31" i="6"/>
  <c r="L31" i="6"/>
  <c r="N31" i="6" s="1"/>
  <c r="O30" i="6"/>
  <c r="N30" i="6" s="1"/>
  <c r="L30" i="6"/>
  <c r="O29" i="6"/>
  <c r="N29" i="6" s="1"/>
  <c r="L29" i="6"/>
  <c r="O28" i="6"/>
  <c r="N28" i="6"/>
  <c r="L28" i="6"/>
  <c r="O27" i="6"/>
  <c r="L27" i="6"/>
  <c r="N27" i="6" s="1"/>
  <c r="O26" i="6"/>
  <c r="N26" i="6" s="1"/>
  <c r="L26" i="6"/>
  <c r="O25" i="6"/>
  <c r="N25" i="6" s="1"/>
  <c r="L25" i="6"/>
  <c r="O24" i="6"/>
  <c r="N24" i="6"/>
  <c r="L24" i="6"/>
  <c r="O23" i="6"/>
  <c r="L23" i="6"/>
  <c r="N23" i="6" s="1"/>
  <c r="O22" i="6"/>
  <c r="N22" i="6" s="1"/>
  <c r="L22" i="6"/>
  <c r="O21" i="6"/>
  <c r="N21" i="6" s="1"/>
  <c r="L21" i="6"/>
  <c r="O20" i="6"/>
  <c r="N20" i="6"/>
  <c r="L20" i="6"/>
  <c r="O19" i="6"/>
  <c r="L19" i="6"/>
  <c r="N19" i="6" s="1"/>
  <c r="O18" i="6"/>
  <c r="N18" i="6" s="1"/>
  <c r="L18" i="6"/>
  <c r="O17" i="6"/>
  <c r="N17" i="6" s="1"/>
  <c r="L17" i="6"/>
  <c r="O16" i="6"/>
  <c r="O32" i="6" s="1"/>
  <c r="N16" i="6"/>
  <c r="L16" i="6"/>
  <c r="O88" i="7"/>
  <c r="N88" i="7"/>
  <c r="H87" i="7"/>
  <c r="D87" i="7"/>
  <c r="M85" i="7"/>
  <c r="I85" i="7"/>
  <c r="E85" i="7"/>
  <c r="M84" i="7"/>
  <c r="O81" i="7"/>
  <c r="M81" i="7"/>
  <c r="K81" i="7"/>
  <c r="J81" i="7"/>
  <c r="I81" i="7"/>
  <c r="H81" i="7"/>
  <c r="G81" i="7"/>
  <c r="F81" i="7"/>
  <c r="E81" i="7"/>
  <c r="D81" i="7"/>
  <c r="O80" i="7"/>
  <c r="L80" i="7"/>
  <c r="N80" i="7" s="1"/>
  <c r="N81" i="7" s="1"/>
  <c r="K78" i="7"/>
  <c r="K87" i="7" s="1"/>
  <c r="J78" i="7"/>
  <c r="J87" i="7" s="1"/>
  <c r="I78" i="7"/>
  <c r="I87" i="7" s="1"/>
  <c r="H78" i="7"/>
  <c r="G78" i="7"/>
  <c r="G87" i="7" s="1"/>
  <c r="F78" i="7"/>
  <c r="F87" i="7" s="1"/>
  <c r="E78" i="7"/>
  <c r="E87" i="7" s="1"/>
  <c r="D78" i="7"/>
  <c r="O77" i="7"/>
  <c r="L77" i="7"/>
  <c r="M77" i="7" s="1"/>
  <c r="O76" i="7"/>
  <c r="L76" i="7"/>
  <c r="M76" i="7" s="1"/>
  <c r="O75" i="7"/>
  <c r="L75" i="7"/>
  <c r="M75" i="7" s="1"/>
  <c r="O74" i="7"/>
  <c r="L74" i="7"/>
  <c r="M74" i="7" s="1"/>
  <c r="O73" i="7"/>
  <c r="L73" i="7"/>
  <c r="M73" i="7" s="1"/>
  <c r="M78" i="7" s="1"/>
  <c r="M87" i="7" s="1"/>
  <c r="T72" i="7"/>
  <c r="S72" i="7"/>
  <c r="K72" i="7"/>
  <c r="K86" i="7" s="1"/>
  <c r="J72" i="7"/>
  <c r="J79" i="7" s="1"/>
  <c r="I72" i="7"/>
  <c r="I79" i="7" s="1"/>
  <c r="I82" i="7" s="1"/>
  <c r="H72" i="7"/>
  <c r="H86" i="7" s="1"/>
  <c r="G72" i="7"/>
  <c r="G86" i="7" s="1"/>
  <c r="F72" i="7"/>
  <c r="F79" i="7" s="1"/>
  <c r="E72" i="7"/>
  <c r="E79" i="7" s="1"/>
  <c r="E82" i="7" s="1"/>
  <c r="D72" i="7"/>
  <c r="D86" i="7" s="1"/>
  <c r="O71" i="7"/>
  <c r="L71" i="7"/>
  <c r="M71" i="7" s="1"/>
  <c r="X70" i="7"/>
  <c r="X71" i="7" s="1"/>
  <c r="X72" i="7" s="1"/>
  <c r="O70" i="7"/>
  <c r="L70" i="7"/>
  <c r="O69" i="7"/>
  <c r="L69" i="7"/>
  <c r="O68" i="7"/>
  <c r="L68" i="7"/>
  <c r="O67" i="7"/>
  <c r="L67" i="7"/>
  <c r="O66" i="7"/>
  <c r="L66" i="7"/>
  <c r="O65" i="7"/>
  <c r="O72" i="7" s="1"/>
  <c r="L65" i="7"/>
  <c r="M64" i="7"/>
  <c r="K64" i="7"/>
  <c r="K85" i="7" s="1"/>
  <c r="J64" i="7"/>
  <c r="J85" i="7" s="1"/>
  <c r="I64" i="7"/>
  <c r="H64" i="7"/>
  <c r="H85" i="7" s="1"/>
  <c r="G64" i="7"/>
  <c r="G85" i="7" s="1"/>
  <c r="F64" i="7"/>
  <c r="F85" i="7" s="1"/>
  <c r="E64" i="7"/>
  <c r="D64" i="7"/>
  <c r="D85" i="7" s="1"/>
  <c r="O63" i="7"/>
  <c r="L63" i="7"/>
  <c r="N63" i="7" s="1"/>
  <c r="O62" i="7"/>
  <c r="L62" i="7"/>
  <c r="N62" i="7" s="1"/>
  <c r="O61" i="7"/>
  <c r="N61" i="7" s="1"/>
  <c r="L61" i="7"/>
  <c r="L60" i="7"/>
  <c r="O60" i="7" s="1"/>
  <c r="L59" i="7"/>
  <c r="O59" i="7" s="1"/>
  <c r="L58" i="7"/>
  <c r="O58" i="7" s="1"/>
  <c r="L57" i="7"/>
  <c r="O57" i="7" s="1"/>
  <c r="L56" i="7"/>
  <c r="O56" i="7" s="1"/>
  <c r="L55" i="7"/>
  <c r="O55" i="7" s="1"/>
  <c r="L54" i="7"/>
  <c r="O54" i="7" s="1"/>
  <c r="L53" i="7"/>
  <c r="O53" i="7" s="1"/>
  <c r="L52" i="7"/>
  <c r="O52" i="7" s="1"/>
  <c r="O51" i="7"/>
  <c r="N51" i="7"/>
  <c r="L51" i="7"/>
  <c r="K50" i="7"/>
  <c r="J50" i="7"/>
  <c r="J84" i="7" s="1"/>
  <c r="I50" i="7"/>
  <c r="H50" i="7"/>
  <c r="G50" i="7"/>
  <c r="F50" i="7"/>
  <c r="F84" i="7" s="1"/>
  <c r="E50" i="7"/>
  <c r="D50" i="7"/>
  <c r="O48" i="7"/>
  <c r="N48" i="7" s="1"/>
  <c r="L48" i="7"/>
  <c r="O47" i="7"/>
  <c r="F47" i="7"/>
  <c r="L47" i="7" s="1"/>
  <c r="N47" i="7" s="1"/>
  <c r="O46" i="7"/>
  <c r="N46" i="7"/>
  <c r="L46" i="7"/>
  <c r="O45" i="7"/>
  <c r="L45" i="7"/>
  <c r="O44" i="7"/>
  <c r="L44" i="7"/>
  <c r="O43" i="7"/>
  <c r="L43" i="7"/>
  <c r="O42" i="7"/>
  <c r="L42" i="7"/>
  <c r="O41" i="7"/>
  <c r="L41" i="7"/>
  <c r="O40" i="7"/>
  <c r="L40" i="7"/>
  <c r="O39" i="7"/>
  <c r="L39" i="7"/>
  <c r="O38" i="7"/>
  <c r="L38" i="7"/>
  <c r="O37" i="7"/>
  <c r="L37" i="7"/>
  <c r="O36" i="7"/>
  <c r="L36" i="7"/>
  <c r="O35" i="7"/>
  <c r="L35" i="7"/>
  <c r="O34" i="7"/>
  <c r="O50" i="7" s="1"/>
  <c r="L34" i="7"/>
  <c r="O33" i="7"/>
  <c r="N33" i="7" s="1"/>
  <c r="N50" i="7" s="1"/>
  <c r="L33" i="7"/>
  <c r="K32" i="7"/>
  <c r="J32" i="7"/>
  <c r="I32" i="7"/>
  <c r="I84" i="7" s="1"/>
  <c r="H32" i="7"/>
  <c r="G32" i="7"/>
  <c r="F32" i="7"/>
  <c r="E32" i="7"/>
  <c r="E84" i="7" s="1"/>
  <c r="D32" i="7"/>
  <c r="O31" i="7"/>
  <c r="N31" i="7"/>
  <c r="L31" i="7"/>
  <c r="O30" i="7"/>
  <c r="N30" i="7" s="1"/>
  <c r="L30" i="7"/>
  <c r="O29" i="7"/>
  <c r="N29" i="7"/>
  <c r="L29" i="7"/>
  <c r="O28" i="7"/>
  <c r="N28" i="7" s="1"/>
  <c r="L28" i="7"/>
  <c r="O27" i="7"/>
  <c r="N27" i="7"/>
  <c r="L27" i="7"/>
  <c r="O26" i="7"/>
  <c r="N26" i="7" s="1"/>
  <c r="L26" i="7"/>
  <c r="O25" i="7"/>
  <c r="N25" i="7"/>
  <c r="L25" i="7"/>
  <c r="O24" i="7"/>
  <c r="N24" i="7" s="1"/>
  <c r="L24" i="7"/>
  <c r="O23" i="7"/>
  <c r="N23" i="7"/>
  <c r="L23" i="7"/>
  <c r="O22" i="7"/>
  <c r="N22" i="7" s="1"/>
  <c r="L22" i="7"/>
  <c r="O21" i="7"/>
  <c r="N21" i="7"/>
  <c r="L21" i="7"/>
  <c r="O20" i="7"/>
  <c r="N20" i="7" s="1"/>
  <c r="L20" i="7"/>
  <c r="O19" i="7"/>
  <c r="N19" i="7"/>
  <c r="L19" i="7"/>
  <c r="O18" i="7"/>
  <c r="N18" i="7" s="1"/>
  <c r="L18" i="7"/>
  <c r="O17" i="7"/>
  <c r="N17" i="7"/>
  <c r="L17" i="7"/>
  <c r="O16" i="7"/>
  <c r="O32" i="7" s="1"/>
  <c r="L16" i="7"/>
  <c r="O88" i="8"/>
  <c r="N88" i="8" s="1"/>
  <c r="J87" i="8"/>
  <c r="F87" i="8"/>
  <c r="K85" i="8"/>
  <c r="M84" i="8"/>
  <c r="O81" i="8"/>
  <c r="M81" i="8"/>
  <c r="K81" i="8"/>
  <c r="J81" i="8"/>
  <c r="I81" i="8"/>
  <c r="H81" i="8"/>
  <c r="G81" i="8"/>
  <c r="F81" i="8"/>
  <c r="E81" i="8"/>
  <c r="D81" i="8"/>
  <c r="O80" i="8"/>
  <c r="L80" i="8"/>
  <c r="N80" i="8" s="1"/>
  <c r="N81" i="8" s="1"/>
  <c r="K78" i="8"/>
  <c r="K87" i="8" s="1"/>
  <c r="J78" i="8"/>
  <c r="I78" i="8"/>
  <c r="I87" i="8" s="1"/>
  <c r="H78" i="8"/>
  <c r="H79" i="8" s="1"/>
  <c r="G78" i="8"/>
  <c r="G87" i="8" s="1"/>
  <c r="F78" i="8"/>
  <c r="E78" i="8"/>
  <c r="E87" i="8" s="1"/>
  <c r="D78" i="8"/>
  <c r="D79" i="8" s="1"/>
  <c r="O77" i="8"/>
  <c r="N77" i="8" s="1"/>
  <c r="L77" i="8"/>
  <c r="M77" i="8" s="1"/>
  <c r="O76" i="8"/>
  <c r="L76" i="8"/>
  <c r="M76" i="8" s="1"/>
  <c r="O75" i="8"/>
  <c r="N75" i="8" s="1"/>
  <c r="L75" i="8"/>
  <c r="M75" i="8" s="1"/>
  <c r="O74" i="8"/>
  <c r="L74" i="8"/>
  <c r="M74" i="8" s="1"/>
  <c r="O73" i="8"/>
  <c r="N73" i="8" s="1"/>
  <c r="L73" i="8"/>
  <c r="M73" i="8" s="1"/>
  <c r="M78" i="8" s="1"/>
  <c r="M87" i="8" s="1"/>
  <c r="T72" i="8"/>
  <c r="S72" i="8"/>
  <c r="K72" i="8"/>
  <c r="K86" i="8" s="1"/>
  <c r="J72" i="8"/>
  <c r="J79" i="8" s="1"/>
  <c r="I72" i="8"/>
  <c r="I79" i="8" s="1"/>
  <c r="H72" i="8"/>
  <c r="H86" i="8" s="1"/>
  <c r="G72" i="8"/>
  <c r="G86" i="8" s="1"/>
  <c r="F72" i="8"/>
  <c r="F79" i="8" s="1"/>
  <c r="E72" i="8"/>
  <c r="E79" i="8" s="1"/>
  <c r="D72" i="8"/>
  <c r="D86" i="8" s="1"/>
  <c r="V71" i="8"/>
  <c r="V72" i="8" s="1"/>
  <c r="W72" i="8" s="1"/>
  <c r="O71" i="8"/>
  <c r="N71" i="8" s="1"/>
  <c r="L71" i="8"/>
  <c r="M71" i="8" s="1"/>
  <c r="X70" i="8"/>
  <c r="X71" i="8" s="1"/>
  <c r="X72" i="8" s="1"/>
  <c r="O70" i="8"/>
  <c r="M70" i="8"/>
  <c r="N70" i="8" s="1"/>
  <c r="L70" i="8"/>
  <c r="O69" i="8"/>
  <c r="M69" i="8"/>
  <c r="N69" i="8" s="1"/>
  <c r="L69" i="8"/>
  <c r="O68" i="8"/>
  <c r="M68" i="8"/>
  <c r="N68" i="8" s="1"/>
  <c r="L68" i="8"/>
  <c r="O67" i="8"/>
  <c r="M67" i="8"/>
  <c r="N67" i="8" s="1"/>
  <c r="L67" i="8"/>
  <c r="O66" i="8"/>
  <c r="M66" i="8"/>
  <c r="N66" i="8" s="1"/>
  <c r="L66" i="8"/>
  <c r="O65" i="8"/>
  <c r="O72" i="8" s="1"/>
  <c r="M65" i="8"/>
  <c r="N65" i="8" s="1"/>
  <c r="N72" i="8" s="1"/>
  <c r="L65" i="8"/>
  <c r="L72" i="8" s="1"/>
  <c r="M64" i="8"/>
  <c r="K64" i="8"/>
  <c r="J64" i="8"/>
  <c r="J85" i="8" s="1"/>
  <c r="I64" i="8"/>
  <c r="I85" i="8" s="1"/>
  <c r="H64" i="8"/>
  <c r="H85" i="8" s="1"/>
  <c r="G64" i="8"/>
  <c r="G85" i="8" s="1"/>
  <c r="F64" i="8"/>
  <c r="F85" i="8" s="1"/>
  <c r="E64" i="8"/>
  <c r="E85" i="8" s="1"/>
  <c r="D64" i="8"/>
  <c r="D85" i="8" s="1"/>
  <c r="O63" i="8"/>
  <c r="L63" i="8"/>
  <c r="N63" i="8" s="1"/>
  <c r="O62" i="8"/>
  <c r="L62" i="8"/>
  <c r="N62" i="8" s="1"/>
  <c r="O61" i="8"/>
  <c r="N61" i="8" s="1"/>
  <c r="L61" i="8"/>
  <c r="O60" i="8"/>
  <c r="L60" i="8"/>
  <c r="L59" i="8"/>
  <c r="O59" i="8" s="1"/>
  <c r="O58" i="8"/>
  <c r="L58" i="8"/>
  <c r="L57" i="8"/>
  <c r="O57" i="8" s="1"/>
  <c r="O56" i="8"/>
  <c r="L56" i="8"/>
  <c r="L55" i="8"/>
  <c r="O55" i="8" s="1"/>
  <c r="O54" i="8"/>
  <c r="L54" i="8"/>
  <c r="L53" i="8"/>
  <c r="O53" i="8" s="1"/>
  <c r="O52" i="8"/>
  <c r="L52" i="8"/>
  <c r="O51" i="8"/>
  <c r="L51" i="8"/>
  <c r="N51" i="8" s="1"/>
  <c r="N64" i="8" s="1"/>
  <c r="N85" i="8" s="1"/>
  <c r="K50" i="8"/>
  <c r="J50" i="8"/>
  <c r="I50" i="8"/>
  <c r="H50" i="8"/>
  <c r="G50" i="8"/>
  <c r="E50" i="8"/>
  <c r="D50" i="8"/>
  <c r="O48" i="8"/>
  <c r="N48" i="8" s="1"/>
  <c r="L48" i="8"/>
  <c r="O47" i="8"/>
  <c r="F47" i="8"/>
  <c r="L47" i="8" s="1"/>
  <c r="O46" i="8"/>
  <c r="N46" i="8" s="1"/>
  <c r="L46" i="8"/>
  <c r="L45" i="8"/>
  <c r="O45" i="8" s="1"/>
  <c r="O44" i="8"/>
  <c r="L44" i="8"/>
  <c r="L43" i="8"/>
  <c r="O43" i="8" s="1"/>
  <c r="O42" i="8"/>
  <c r="L42" i="8"/>
  <c r="L41" i="8"/>
  <c r="O41" i="8" s="1"/>
  <c r="O40" i="8"/>
  <c r="L40" i="8"/>
  <c r="L39" i="8"/>
  <c r="O39" i="8" s="1"/>
  <c r="O38" i="8"/>
  <c r="L38" i="8"/>
  <c r="L37" i="8"/>
  <c r="O37" i="8" s="1"/>
  <c r="O36" i="8"/>
  <c r="L36" i="8"/>
  <c r="L35" i="8"/>
  <c r="L50" i="8" s="1"/>
  <c r="L84" i="8" s="1"/>
  <c r="O34" i="8"/>
  <c r="L34" i="8"/>
  <c r="O33" i="8"/>
  <c r="N33" i="8"/>
  <c r="L33" i="8"/>
  <c r="K32" i="8"/>
  <c r="J32" i="8"/>
  <c r="J82" i="8" s="1"/>
  <c r="I32" i="8"/>
  <c r="I84" i="8" s="1"/>
  <c r="H32" i="8"/>
  <c r="G32" i="8"/>
  <c r="F32" i="8"/>
  <c r="E32" i="8"/>
  <c r="E84" i="8" s="1"/>
  <c r="D32" i="8"/>
  <c r="O31" i="8"/>
  <c r="L31" i="8"/>
  <c r="N31" i="8" s="1"/>
  <c r="O30" i="8"/>
  <c r="N30" i="8" s="1"/>
  <c r="L30" i="8"/>
  <c r="O29" i="8"/>
  <c r="N29" i="8" s="1"/>
  <c r="L29" i="8"/>
  <c r="O28" i="8"/>
  <c r="N28" i="8"/>
  <c r="L28" i="8"/>
  <c r="O27" i="8"/>
  <c r="L27" i="8"/>
  <c r="N27" i="8" s="1"/>
  <c r="O26" i="8"/>
  <c r="N26" i="8" s="1"/>
  <c r="L26" i="8"/>
  <c r="O25" i="8"/>
  <c r="N25" i="8" s="1"/>
  <c r="L25" i="8"/>
  <c r="O24" i="8"/>
  <c r="N24" i="8"/>
  <c r="L24" i="8"/>
  <c r="O23" i="8"/>
  <c r="L23" i="8"/>
  <c r="N23" i="8" s="1"/>
  <c r="O22" i="8"/>
  <c r="N22" i="8" s="1"/>
  <c r="L22" i="8"/>
  <c r="O21" i="8"/>
  <c r="N21" i="8" s="1"/>
  <c r="L21" i="8"/>
  <c r="O20" i="8"/>
  <c r="N20" i="8"/>
  <c r="L20" i="8"/>
  <c r="O19" i="8"/>
  <c r="L19" i="8"/>
  <c r="N19" i="8" s="1"/>
  <c r="O18" i="8"/>
  <c r="N18" i="8" s="1"/>
  <c r="L18" i="8"/>
  <c r="O17" i="8"/>
  <c r="N17" i="8" s="1"/>
  <c r="L17" i="8"/>
  <c r="O16" i="8"/>
  <c r="O32" i="8" s="1"/>
  <c r="N16" i="8"/>
  <c r="L16" i="8"/>
  <c r="O88" i="9"/>
  <c r="N88" i="9" s="1"/>
  <c r="J87" i="9"/>
  <c r="F87" i="9"/>
  <c r="M84" i="9"/>
  <c r="O81" i="9"/>
  <c r="M81" i="9"/>
  <c r="K81" i="9"/>
  <c r="J81" i="9"/>
  <c r="I81" i="9"/>
  <c r="H81" i="9"/>
  <c r="G81" i="9"/>
  <c r="F81" i="9"/>
  <c r="E81" i="9"/>
  <c r="D81" i="9"/>
  <c r="O80" i="9"/>
  <c r="L80" i="9"/>
  <c r="N80" i="9" s="1"/>
  <c r="N81" i="9" s="1"/>
  <c r="K78" i="9"/>
  <c r="K87" i="9" s="1"/>
  <c r="J78" i="9"/>
  <c r="I78" i="9"/>
  <c r="I87" i="9" s="1"/>
  <c r="H78" i="9"/>
  <c r="H79" i="9" s="1"/>
  <c r="G78" i="9"/>
  <c r="G87" i="9" s="1"/>
  <c r="F78" i="9"/>
  <c r="E78" i="9"/>
  <c r="E87" i="9" s="1"/>
  <c r="D78" i="9"/>
  <c r="D79" i="9" s="1"/>
  <c r="O77" i="9"/>
  <c r="L77" i="9"/>
  <c r="O76" i="9"/>
  <c r="L76" i="9"/>
  <c r="O75" i="9"/>
  <c r="L75" i="9"/>
  <c r="O74" i="9"/>
  <c r="L74" i="9"/>
  <c r="O73" i="9"/>
  <c r="O78" i="9" s="1"/>
  <c r="O87" i="9" s="1"/>
  <c r="L73" i="9"/>
  <c r="T72" i="9"/>
  <c r="S72" i="9"/>
  <c r="K72" i="9"/>
  <c r="K86" i="9" s="1"/>
  <c r="J72" i="9"/>
  <c r="J79" i="9" s="1"/>
  <c r="I72" i="9"/>
  <c r="I79" i="9" s="1"/>
  <c r="H72" i="9"/>
  <c r="H86" i="9" s="1"/>
  <c r="G72" i="9"/>
  <c r="G86" i="9" s="1"/>
  <c r="F72" i="9"/>
  <c r="F79" i="9" s="1"/>
  <c r="E72" i="9"/>
  <c r="E79" i="9" s="1"/>
  <c r="D72" i="9"/>
  <c r="D86" i="9" s="1"/>
  <c r="V71" i="9"/>
  <c r="V72" i="9" s="1"/>
  <c r="W72" i="9" s="1"/>
  <c r="O71" i="9"/>
  <c r="L71" i="9"/>
  <c r="X70" i="9"/>
  <c r="X71" i="9" s="1"/>
  <c r="X72" i="9" s="1"/>
  <c r="O70" i="9"/>
  <c r="M70" i="9"/>
  <c r="N70" i="9" s="1"/>
  <c r="L70" i="9"/>
  <c r="O69" i="9"/>
  <c r="M69" i="9"/>
  <c r="N69" i="9" s="1"/>
  <c r="L69" i="9"/>
  <c r="O68" i="9"/>
  <c r="M68" i="9"/>
  <c r="N68" i="9" s="1"/>
  <c r="L68" i="9"/>
  <c r="O67" i="9"/>
  <c r="M67" i="9"/>
  <c r="N67" i="9" s="1"/>
  <c r="L67" i="9"/>
  <c r="O66" i="9"/>
  <c r="M66" i="9"/>
  <c r="N66" i="9" s="1"/>
  <c r="L66" i="9"/>
  <c r="O65" i="9"/>
  <c r="O72" i="9" s="1"/>
  <c r="M65" i="9"/>
  <c r="N65" i="9" s="1"/>
  <c r="L65" i="9"/>
  <c r="L72" i="9" s="1"/>
  <c r="M64" i="9"/>
  <c r="K64" i="9"/>
  <c r="K85" i="9" s="1"/>
  <c r="J64" i="9"/>
  <c r="J85" i="9" s="1"/>
  <c r="I64" i="9"/>
  <c r="I85" i="9" s="1"/>
  <c r="H64" i="9"/>
  <c r="H85" i="9" s="1"/>
  <c r="G64" i="9"/>
  <c r="G85" i="9" s="1"/>
  <c r="F64" i="9"/>
  <c r="F85" i="9" s="1"/>
  <c r="E64" i="9"/>
  <c r="E85" i="9" s="1"/>
  <c r="D64" i="9"/>
  <c r="D85" i="9" s="1"/>
  <c r="O63" i="9"/>
  <c r="L63" i="9"/>
  <c r="N63" i="9" s="1"/>
  <c r="O62" i="9"/>
  <c r="L62" i="9"/>
  <c r="N62" i="9" s="1"/>
  <c r="O61" i="9"/>
  <c r="N61" i="9" s="1"/>
  <c r="L61" i="9"/>
  <c r="O60" i="9"/>
  <c r="L60" i="9"/>
  <c r="L59" i="9"/>
  <c r="O59" i="9" s="1"/>
  <c r="O58" i="9"/>
  <c r="L58" i="9"/>
  <c r="L57" i="9"/>
  <c r="O57" i="9" s="1"/>
  <c r="O56" i="9"/>
  <c r="L56" i="9"/>
  <c r="L55" i="9"/>
  <c r="O55" i="9" s="1"/>
  <c r="O54" i="9"/>
  <c r="L54" i="9"/>
  <c r="L53" i="9"/>
  <c r="O53" i="9" s="1"/>
  <c r="O52" i="9"/>
  <c r="L52" i="9"/>
  <c r="O51" i="9"/>
  <c r="L51" i="9"/>
  <c r="N51" i="9" s="1"/>
  <c r="K50" i="9"/>
  <c r="J50" i="9"/>
  <c r="I50" i="9"/>
  <c r="H50" i="9"/>
  <c r="G50" i="9"/>
  <c r="E50" i="9"/>
  <c r="D50" i="9"/>
  <c r="O48" i="9"/>
  <c r="N48" i="9" s="1"/>
  <c r="L48" i="9"/>
  <c r="O47" i="9"/>
  <c r="N47" i="9" s="1"/>
  <c r="F47" i="9"/>
  <c r="L47" i="9" s="1"/>
  <c r="O46" i="9"/>
  <c r="N46" i="9" s="1"/>
  <c r="L46" i="9"/>
  <c r="O45" i="9"/>
  <c r="L45" i="9"/>
  <c r="O44" i="9"/>
  <c r="L44" i="9"/>
  <c r="O43" i="9"/>
  <c r="L43" i="9"/>
  <c r="O42" i="9"/>
  <c r="L42" i="9"/>
  <c r="O41" i="9"/>
  <c r="L41" i="9"/>
  <c r="O40" i="9"/>
  <c r="L40" i="9"/>
  <c r="O39" i="9"/>
  <c r="L39" i="9"/>
  <c r="O38" i="9"/>
  <c r="L38" i="9"/>
  <c r="L37" i="9"/>
  <c r="O37" i="9" s="1"/>
  <c r="O36" i="9"/>
  <c r="L36" i="9"/>
  <c r="L35" i="9"/>
  <c r="L50" i="9" s="1"/>
  <c r="L84" i="9" s="1"/>
  <c r="O34" i="9"/>
  <c r="L34" i="9"/>
  <c r="O33" i="9"/>
  <c r="N33" i="9" s="1"/>
  <c r="L33" i="9"/>
  <c r="K32" i="9"/>
  <c r="J32" i="9"/>
  <c r="I32" i="9"/>
  <c r="I84" i="9" s="1"/>
  <c r="H32" i="9"/>
  <c r="H82" i="9" s="1"/>
  <c r="G32" i="9"/>
  <c r="F32" i="9"/>
  <c r="E32" i="9"/>
  <c r="E84" i="9" s="1"/>
  <c r="D32" i="9"/>
  <c r="D82" i="9" s="1"/>
  <c r="D91" i="9" s="1"/>
  <c r="K12" i="9" s="1"/>
  <c r="O31" i="9"/>
  <c r="N31" i="9"/>
  <c r="L31" i="9"/>
  <c r="O30" i="9"/>
  <c r="N30" i="9" s="1"/>
  <c r="L30" i="9"/>
  <c r="O29" i="9"/>
  <c r="N29" i="9" s="1"/>
  <c r="L29" i="9"/>
  <c r="O28" i="9"/>
  <c r="N28" i="9" s="1"/>
  <c r="L28" i="9"/>
  <c r="O27" i="9"/>
  <c r="N27" i="9"/>
  <c r="L27" i="9"/>
  <c r="O26" i="9"/>
  <c r="N26" i="9" s="1"/>
  <c r="L26" i="9"/>
  <c r="O25" i="9"/>
  <c r="N25" i="9" s="1"/>
  <c r="L25" i="9"/>
  <c r="O24" i="9"/>
  <c r="N24" i="9" s="1"/>
  <c r="L24" i="9"/>
  <c r="O23" i="9"/>
  <c r="N23" i="9"/>
  <c r="L23" i="9"/>
  <c r="O22" i="9"/>
  <c r="N22" i="9" s="1"/>
  <c r="L22" i="9"/>
  <c r="O21" i="9"/>
  <c r="N21" i="9" s="1"/>
  <c r="L21" i="9"/>
  <c r="O20" i="9"/>
  <c r="N20" i="9" s="1"/>
  <c r="L20" i="9"/>
  <c r="O19" i="9"/>
  <c r="N19" i="9"/>
  <c r="L19" i="9"/>
  <c r="O18" i="9"/>
  <c r="N18" i="9" s="1"/>
  <c r="L18" i="9"/>
  <c r="O17" i="9"/>
  <c r="N17" i="9" s="1"/>
  <c r="L17" i="9"/>
  <c r="O16" i="9"/>
  <c r="O32" i="9" s="1"/>
  <c r="L16" i="9"/>
  <c r="O88" i="10"/>
  <c r="N88" i="10" s="1"/>
  <c r="J87" i="10"/>
  <c r="F87" i="10"/>
  <c r="K85" i="10"/>
  <c r="G85" i="10"/>
  <c r="M84" i="10"/>
  <c r="O81" i="10"/>
  <c r="M81" i="10"/>
  <c r="K81" i="10"/>
  <c r="J81" i="10"/>
  <c r="I81" i="10"/>
  <c r="H81" i="10"/>
  <c r="G81" i="10"/>
  <c r="F81" i="10"/>
  <c r="E81" i="10"/>
  <c r="D81" i="10"/>
  <c r="O80" i="10"/>
  <c r="L80" i="10"/>
  <c r="N80" i="10" s="1"/>
  <c r="N81" i="10" s="1"/>
  <c r="K78" i="10"/>
  <c r="K87" i="10" s="1"/>
  <c r="J78" i="10"/>
  <c r="I78" i="10"/>
  <c r="I87" i="10" s="1"/>
  <c r="H78" i="10"/>
  <c r="H79" i="10" s="1"/>
  <c r="G78" i="10"/>
  <c r="G87" i="10" s="1"/>
  <c r="F78" i="10"/>
  <c r="E78" i="10"/>
  <c r="E87" i="10" s="1"/>
  <c r="D78" i="10"/>
  <c r="D79" i="10" s="1"/>
  <c r="O77" i="10"/>
  <c r="N77" i="10" s="1"/>
  <c r="L77" i="10"/>
  <c r="M77" i="10" s="1"/>
  <c r="O76" i="10"/>
  <c r="L76" i="10"/>
  <c r="M76" i="10" s="1"/>
  <c r="O75" i="10"/>
  <c r="N75" i="10" s="1"/>
  <c r="L75" i="10"/>
  <c r="M75" i="10" s="1"/>
  <c r="O74" i="10"/>
  <c r="L74" i="10"/>
  <c r="M74" i="10" s="1"/>
  <c r="O73" i="10"/>
  <c r="N73" i="10" s="1"/>
  <c r="L73" i="10"/>
  <c r="M73" i="10" s="1"/>
  <c r="T72" i="10"/>
  <c r="S72" i="10"/>
  <c r="K72" i="10"/>
  <c r="K86" i="10" s="1"/>
  <c r="J72" i="10"/>
  <c r="J79" i="10" s="1"/>
  <c r="I72" i="10"/>
  <c r="I79" i="10" s="1"/>
  <c r="H72" i="10"/>
  <c r="H86" i="10" s="1"/>
  <c r="G72" i="10"/>
  <c r="G86" i="10" s="1"/>
  <c r="F72" i="10"/>
  <c r="F79" i="10" s="1"/>
  <c r="E72" i="10"/>
  <c r="E79" i="10" s="1"/>
  <c r="D72" i="10"/>
  <c r="D86" i="10" s="1"/>
  <c r="V71" i="10"/>
  <c r="V72" i="10" s="1"/>
  <c r="W72" i="10" s="1"/>
  <c r="O71" i="10"/>
  <c r="L71" i="10"/>
  <c r="M71" i="10" s="1"/>
  <c r="X70" i="10"/>
  <c r="X71" i="10" s="1"/>
  <c r="X72" i="10" s="1"/>
  <c r="O70" i="10"/>
  <c r="M70" i="10"/>
  <c r="N70" i="10" s="1"/>
  <c r="L70" i="10"/>
  <c r="O69" i="10"/>
  <c r="M69" i="10"/>
  <c r="N69" i="10" s="1"/>
  <c r="L69" i="10"/>
  <c r="O68" i="10"/>
  <c r="M68" i="10"/>
  <c r="N68" i="10" s="1"/>
  <c r="L68" i="10"/>
  <c r="O67" i="10"/>
  <c r="M67" i="10"/>
  <c r="N67" i="10" s="1"/>
  <c r="L67" i="10"/>
  <c r="O66" i="10"/>
  <c r="M66" i="10"/>
  <c r="N66" i="10" s="1"/>
  <c r="L66" i="10"/>
  <c r="O65" i="10"/>
  <c r="O72" i="10" s="1"/>
  <c r="M65" i="10"/>
  <c r="N65" i="10" s="1"/>
  <c r="L65" i="10"/>
  <c r="L72" i="10" s="1"/>
  <c r="M64" i="10"/>
  <c r="K64" i="10"/>
  <c r="J64" i="10"/>
  <c r="J85" i="10" s="1"/>
  <c r="I64" i="10"/>
  <c r="I85" i="10" s="1"/>
  <c r="H64" i="10"/>
  <c r="H85" i="10" s="1"/>
  <c r="G64" i="10"/>
  <c r="F64" i="10"/>
  <c r="F85" i="10" s="1"/>
  <c r="E64" i="10"/>
  <c r="E85" i="10" s="1"/>
  <c r="D64" i="10"/>
  <c r="D85" i="10" s="1"/>
  <c r="O63" i="10"/>
  <c r="L63" i="10"/>
  <c r="N63" i="10" s="1"/>
  <c r="O62" i="10"/>
  <c r="L62" i="10"/>
  <c r="N62" i="10" s="1"/>
  <c r="O61" i="10"/>
  <c r="N61" i="10" s="1"/>
  <c r="L61" i="10"/>
  <c r="O60" i="10"/>
  <c r="L60" i="10"/>
  <c r="L59" i="10"/>
  <c r="O59" i="10" s="1"/>
  <c r="O58" i="10"/>
  <c r="L58" i="10"/>
  <c r="L57" i="10"/>
  <c r="O57" i="10" s="1"/>
  <c r="O56" i="10"/>
  <c r="L56" i="10"/>
  <c r="L55" i="10"/>
  <c r="O55" i="10" s="1"/>
  <c r="O54" i="10"/>
  <c r="L54" i="10"/>
  <c r="L53" i="10"/>
  <c r="O53" i="10" s="1"/>
  <c r="O52" i="10"/>
  <c r="L52" i="10"/>
  <c r="O51" i="10"/>
  <c r="L51" i="10"/>
  <c r="N51" i="10" s="1"/>
  <c r="N64" i="10" s="1"/>
  <c r="N85" i="10" s="1"/>
  <c r="K50" i="10"/>
  <c r="J50" i="10"/>
  <c r="I50" i="10"/>
  <c r="H50" i="10"/>
  <c r="G50" i="10"/>
  <c r="E50" i="10"/>
  <c r="D50" i="10"/>
  <c r="O48" i="10"/>
  <c r="N48" i="10" s="1"/>
  <c r="L48" i="10"/>
  <c r="O47" i="10"/>
  <c r="F47" i="10"/>
  <c r="L47" i="10" s="1"/>
  <c r="O46" i="10"/>
  <c r="N46" i="10" s="1"/>
  <c r="L46" i="10"/>
  <c r="O45" i="10"/>
  <c r="L45" i="10"/>
  <c r="O44" i="10"/>
  <c r="L44" i="10"/>
  <c r="O43" i="10"/>
  <c r="L43" i="10"/>
  <c r="O42" i="10"/>
  <c r="L42" i="10"/>
  <c r="L41" i="10"/>
  <c r="O41" i="10" s="1"/>
  <c r="O40" i="10"/>
  <c r="L40" i="10"/>
  <c r="O39" i="10"/>
  <c r="L39" i="10"/>
  <c r="O38" i="10"/>
  <c r="L38" i="10"/>
  <c r="L37" i="10"/>
  <c r="O37" i="10" s="1"/>
  <c r="O36" i="10"/>
  <c r="L36" i="10"/>
  <c r="L35" i="10"/>
  <c r="L50" i="10" s="1"/>
  <c r="L84" i="10" s="1"/>
  <c r="O34" i="10"/>
  <c r="L34" i="10"/>
  <c r="O33" i="10"/>
  <c r="N33" i="10" s="1"/>
  <c r="L33" i="10"/>
  <c r="K32" i="10"/>
  <c r="J32" i="10"/>
  <c r="J82" i="10" s="1"/>
  <c r="I32" i="10"/>
  <c r="I84" i="10" s="1"/>
  <c r="H32" i="10"/>
  <c r="H82" i="10" s="1"/>
  <c r="G32" i="10"/>
  <c r="F32" i="10"/>
  <c r="E32" i="10"/>
  <c r="E84" i="10" s="1"/>
  <c r="D32" i="10"/>
  <c r="D82" i="10" s="1"/>
  <c r="D91" i="10" s="1"/>
  <c r="K12" i="10" s="1"/>
  <c r="O31" i="10"/>
  <c r="N31" i="10"/>
  <c r="L31" i="10"/>
  <c r="O30" i="10"/>
  <c r="N30" i="10" s="1"/>
  <c r="L30" i="10"/>
  <c r="O29" i="10"/>
  <c r="N29" i="10" s="1"/>
  <c r="L29" i="10"/>
  <c r="O28" i="10"/>
  <c r="N28" i="10" s="1"/>
  <c r="L28" i="10"/>
  <c r="O27" i="10"/>
  <c r="N27" i="10"/>
  <c r="L27" i="10"/>
  <c r="O26" i="10"/>
  <c r="N26" i="10" s="1"/>
  <c r="L26" i="10"/>
  <c r="O25" i="10"/>
  <c r="N25" i="10" s="1"/>
  <c r="L25" i="10"/>
  <c r="O24" i="10"/>
  <c r="N24" i="10" s="1"/>
  <c r="L24" i="10"/>
  <c r="O23" i="10"/>
  <c r="N23" i="10"/>
  <c r="L23" i="10"/>
  <c r="O22" i="10"/>
  <c r="N22" i="10" s="1"/>
  <c r="L22" i="10"/>
  <c r="O21" i="10"/>
  <c r="N21" i="10" s="1"/>
  <c r="L21" i="10"/>
  <c r="O20" i="10"/>
  <c r="N20" i="10" s="1"/>
  <c r="L20" i="10"/>
  <c r="O19" i="10"/>
  <c r="N19" i="10"/>
  <c r="L19" i="10"/>
  <c r="O18" i="10"/>
  <c r="N18" i="10" s="1"/>
  <c r="L18" i="10"/>
  <c r="O17" i="10"/>
  <c r="N17" i="10" s="1"/>
  <c r="L17" i="10"/>
  <c r="O16" i="10"/>
  <c r="O32" i="10" s="1"/>
  <c r="L16" i="10"/>
  <c r="O88" i="11"/>
  <c r="N88" i="11" s="1"/>
  <c r="J87" i="11"/>
  <c r="F87" i="11"/>
  <c r="M84" i="11"/>
  <c r="O81" i="11"/>
  <c r="M81" i="11"/>
  <c r="K81" i="11"/>
  <c r="J81" i="11"/>
  <c r="I81" i="11"/>
  <c r="H81" i="11"/>
  <c r="G81" i="11"/>
  <c r="F81" i="11"/>
  <c r="E81" i="11"/>
  <c r="D81" i="11"/>
  <c r="O80" i="11"/>
  <c r="L80" i="11"/>
  <c r="N80" i="11" s="1"/>
  <c r="N81" i="11" s="1"/>
  <c r="K78" i="11"/>
  <c r="K87" i="11" s="1"/>
  <c r="J78" i="11"/>
  <c r="I78" i="11"/>
  <c r="I87" i="11" s="1"/>
  <c r="H78" i="11"/>
  <c r="H79" i="11" s="1"/>
  <c r="G78" i="11"/>
  <c r="G87" i="11" s="1"/>
  <c r="F78" i="11"/>
  <c r="E78" i="11"/>
  <c r="E87" i="11" s="1"/>
  <c r="D78" i="11"/>
  <c r="D79" i="11" s="1"/>
  <c r="O77" i="11"/>
  <c r="L77" i="11"/>
  <c r="O76" i="11"/>
  <c r="L76" i="11"/>
  <c r="O75" i="11"/>
  <c r="L75" i="11"/>
  <c r="O74" i="11"/>
  <c r="L74" i="11"/>
  <c r="O73" i="11"/>
  <c r="O78" i="11" s="1"/>
  <c r="O87" i="11" s="1"/>
  <c r="L73" i="11"/>
  <c r="T72" i="11"/>
  <c r="S72" i="11"/>
  <c r="K72" i="11"/>
  <c r="K86" i="11" s="1"/>
  <c r="J72" i="11"/>
  <c r="J79" i="11" s="1"/>
  <c r="I72" i="11"/>
  <c r="I79" i="11" s="1"/>
  <c r="H72" i="11"/>
  <c r="H86" i="11" s="1"/>
  <c r="G72" i="11"/>
  <c r="G86" i="11" s="1"/>
  <c r="F72" i="11"/>
  <c r="F79" i="11" s="1"/>
  <c r="E72" i="11"/>
  <c r="E79" i="11" s="1"/>
  <c r="D72" i="11"/>
  <c r="D86" i="11" s="1"/>
  <c r="V71" i="11"/>
  <c r="V72" i="11" s="1"/>
  <c r="W72" i="11" s="1"/>
  <c r="O71" i="11"/>
  <c r="L71" i="11"/>
  <c r="X70" i="11"/>
  <c r="X71" i="11" s="1"/>
  <c r="X72" i="11" s="1"/>
  <c r="O70" i="11"/>
  <c r="M70" i="11"/>
  <c r="N70" i="11" s="1"/>
  <c r="L70" i="11"/>
  <c r="O69" i="11"/>
  <c r="M69" i="11"/>
  <c r="N69" i="11" s="1"/>
  <c r="L69" i="11"/>
  <c r="O68" i="11"/>
  <c r="M68" i="11"/>
  <c r="N68" i="11" s="1"/>
  <c r="L68" i="11"/>
  <c r="O67" i="11"/>
  <c r="M67" i="11"/>
  <c r="N67" i="11" s="1"/>
  <c r="L67" i="11"/>
  <c r="O66" i="11"/>
  <c r="M66" i="11"/>
  <c r="N66" i="11" s="1"/>
  <c r="L66" i="11"/>
  <c r="O65" i="11"/>
  <c r="O72" i="11" s="1"/>
  <c r="M65" i="11"/>
  <c r="N65" i="11" s="1"/>
  <c r="L65" i="11"/>
  <c r="L72" i="11" s="1"/>
  <c r="M64" i="11"/>
  <c r="K64" i="11"/>
  <c r="K85" i="11" s="1"/>
  <c r="J64" i="11"/>
  <c r="J85" i="11" s="1"/>
  <c r="I64" i="11"/>
  <c r="I85" i="11" s="1"/>
  <c r="H64" i="11"/>
  <c r="H85" i="11" s="1"/>
  <c r="G64" i="11"/>
  <c r="G85" i="11" s="1"/>
  <c r="F64" i="11"/>
  <c r="F85" i="11" s="1"/>
  <c r="E64" i="11"/>
  <c r="E85" i="11" s="1"/>
  <c r="D64" i="11"/>
  <c r="D85" i="11" s="1"/>
  <c r="O63" i="11"/>
  <c r="L63" i="11"/>
  <c r="N63" i="11" s="1"/>
  <c r="O62" i="11"/>
  <c r="L62" i="11"/>
  <c r="N62" i="11" s="1"/>
  <c r="O61" i="11"/>
  <c r="N61" i="11" s="1"/>
  <c r="L61" i="11"/>
  <c r="O60" i="11"/>
  <c r="L60" i="11"/>
  <c r="L59" i="11"/>
  <c r="O59" i="11" s="1"/>
  <c r="O58" i="11"/>
  <c r="L58" i="11"/>
  <c r="L57" i="11"/>
  <c r="O57" i="11" s="1"/>
  <c r="O56" i="11"/>
  <c r="L56" i="11"/>
  <c r="L55" i="11"/>
  <c r="O55" i="11" s="1"/>
  <c r="O54" i="11"/>
  <c r="L54" i="11"/>
  <c r="L53" i="11"/>
  <c r="O53" i="11" s="1"/>
  <c r="O52" i="11"/>
  <c r="L52" i="11"/>
  <c r="O51" i="11"/>
  <c r="L51" i="11"/>
  <c r="N51" i="11" s="1"/>
  <c r="K50" i="11"/>
  <c r="J50" i="11"/>
  <c r="I50" i="11"/>
  <c r="H50" i="11"/>
  <c r="G50" i="11"/>
  <c r="E50" i="11"/>
  <c r="D50" i="11"/>
  <c r="O48" i="11"/>
  <c r="N48" i="11" s="1"/>
  <c r="L48" i="11"/>
  <c r="O47" i="11"/>
  <c r="N47" i="11" s="1"/>
  <c r="F47" i="11"/>
  <c r="L47" i="11" s="1"/>
  <c r="O46" i="11"/>
  <c r="N46" i="11" s="1"/>
  <c r="L46" i="11"/>
  <c r="L45" i="11"/>
  <c r="O45" i="11" s="1"/>
  <c r="O44" i="11"/>
  <c r="L44" i="11"/>
  <c r="L43" i="11"/>
  <c r="O43" i="11" s="1"/>
  <c r="O42" i="11"/>
  <c r="L42" i="11"/>
  <c r="L41" i="11"/>
  <c r="O41" i="11" s="1"/>
  <c r="O40" i="11"/>
  <c r="L40" i="11"/>
  <c r="L39" i="11"/>
  <c r="O39" i="11" s="1"/>
  <c r="O38" i="11"/>
  <c r="L38" i="11"/>
  <c r="L37" i="11"/>
  <c r="O37" i="11" s="1"/>
  <c r="O36" i="11"/>
  <c r="L36" i="11"/>
  <c r="L35" i="11"/>
  <c r="L50" i="11" s="1"/>
  <c r="L84" i="11" s="1"/>
  <c r="O34" i="11"/>
  <c r="L34" i="11"/>
  <c r="O33" i="11"/>
  <c r="N33" i="11"/>
  <c r="N50" i="11" s="1"/>
  <c r="L33" i="11"/>
  <c r="K32" i="11"/>
  <c r="J32" i="11"/>
  <c r="I32" i="11"/>
  <c r="I84" i="11" s="1"/>
  <c r="H32" i="11"/>
  <c r="H82" i="11" s="1"/>
  <c r="G32" i="11"/>
  <c r="F32" i="11"/>
  <c r="E32" i="11"/>
  <c r="E84" i="11" s="1"/>
  <c r="D32" i="11"/>
  <c r="D82" i="11" s="1"/>
  <c r="D91" i="11" s="1"/>
  <c r="K12" i="11" s="1"/>
  <c r="O31" i="11"/>
  <c r="L31" i="11"/>
  <c r="N31" i="11" s="1"/>
  <c r="O30" i="11"/>
  <c r="N30" i="11" s="1"/>
  <c r="L30" i="11"/>
  <c r="O29" i="11"/>
  <c r="N29" i="11" s="1"/>
  <c r="L29" i="11"/>
  <c r="O28" i="11"/>
  <c r="N28" i="11"/>
  <c r="L28" i="11"/>
  <c r="O27" i="11"/>
  <c r="L27" i="11"/>
  <c r="N27" i="11" s="1"/>
  <c r="O26" i="11"/>
  <c r="N26" i="11" s="1"/>
  <c r="L26" i="11"/>
  <c r="O25" i="11"/>
  <c r="N25" i="11" s="1"/>
  <c r="L25" i="11"/>
  <c r="O24" i="11"/>
  <c r="N24" i="11"/>
  <c r="L24" i="11"/>
  <c r="O23" i="11"/>
  <c r="L23" i="11"/>
  <c r="N23" i="11" s="1"/>
  <c r="O22" i="11"/>
  <c r="N22" i="11" s="1"/>
  <c r="L22" i="11"/>
  <c r="O21" i="11"/>
  <c r="N21" i="11" s="1"/>
  <c r="L21" i="11"/>
  <c r="O20" i="11"/>
  <c r="N20" i="11"/>
  <c r="L20" i="11"/>
  <c r="O19" i="11"/>
  <c r="L19" i="11"/>
  <c r="N19" i="11" s="1"/>
  <c r="O18" i="11"/>
  <c r="N18" i="11" s="1"/>
  <c r="L18" i="11"/>
  <c r="O17" i="11"/>
  <c r="N17" i="11" s="1"/>
  <c r="L17" i="11"/>
  <c r="O16" i="11"/>
  <c r="O32" i="11" s="1"/>
  <c r="N16" i="11"/>
  <c r="L16" i="11"/>
  <c r="O88" i="12"/>
  <c r="N88" i="12"/>
  <c r="J87" i="12"/>
  <c r="H87" i="12"/>
  <c r="D87" i="12"/>
  <c r="H86" i="12"/>
  <c r="D86" i="12"/>
  <c r="M84" i="12"/>
  <c r="O81" i="12"/>
  <c r="M81" i="12"/>
  <c r="K81" i="12"/>
  <c r="J81" i="12"/>
  <c r="I81" i="12"/>
  <c r="H81" i="12"/>
  <c r="G81" i="12"/>
  <c r="F81" i="12"/>
  <c r="E81" i="12"/>
  <c r="D81" i="12"/>
  <c r="O80" i="12"/>
  <c r="N80" i="12"/>
  <c r="N81" i="12" s="1"/>
  <c r="L80" i="12"/>
  <c r="K78" i="12"/>
  <c r="K87" i="12" s="1"/>
  <c r="J78" i="12"/>
  <c r="I78" i="12"/>
  <c r="I87" i="12" s="1"/>
  <c r="H78" i="12"/>
  <c r="G78" i="12"/>
  <c r="G87" i="12" s="1"/>
  <c r="E78" i="12"/>
  <c r="E87" i="12" s="1"/>
  <c r="D78" i="12"/>
  <c r="O77" i="12"/>
  <c r="N77" i="12" s="1"/>
  <c r="M77" i="12"/>
  <c r="L77" i="12"/>
  <c r="O76" i="12"/>
  <c r="N76" i="12" s="1"/>
  <c r="M76" i="12"/>
  <c r="L76" i="12"/>
  <c r="O75" i="12"/>
  <c r="N75" i="12" s="1"/>
  <c r="M75" i="12"/>
  <c r="L75" i="12"/>
  <c r="O74" i="12"/>
  <c r="F78" i="12"/>
  <c r="F87" i="12" s="1"/>
  <c r="O73" i="12"/>
  <c r="L73" i="12"/>
  <c r="T72" i="12"/>
  <c r="S72" i="12"/>
  <c r="K72" i="12"/>
  <c r="K86" i="12" s="1"/>
  <c r="J72" i="12"/>
  <c r="J79" i="12" s="1"/>
  <c r="I72" i="12"/>
  <c r="I79" i="12" s="1"/>
  <c r="H72" i="12"/>
  <c r="H79" i="12" s="1"/>
  <c r="G72" i="12"/>
  <c r="G86" i="12" s="1"/>
  <c r="F72" i="12"/>
  <c r="E72" i="12"/>
  <c r="D72" i="12"/>
  <c r="D79" i="12" s="1"/>
  <c r="X71" i="12"/>
  <c r="X72" i="12" s="1"/>
  <c r="V71" i="12"/>
  <c r="V72" i="12" s="1"/>
  <c r="W72" i="12" s="1"/>
  <c r="O71" i="12"/>
  <c r="L71" i="12"/>
  <c r="X70" i="12"/>
  <c r="O70" i="12"/>
  <c r="N70" i="12" s="1"/>
  <c r="M70" i="12"/>
  <c r="L70" i="12"/>
  <c r="O69" i="12"/>
  <c r="N69" i="12" s="1"/>
  <c r="M69" i="12"/>
  <c r="L69" i="12"/>
  <c r="O68" i="12"/>
  <c r="N68" i="12" s="1"/>
  <c r="M68" i="12"/>
  <c r="L68" i="12"/>
  <c r="O67" i="12"/>
  <c r="N67" i="12" s="1"/>
  <c r="M67" i="12"/>
  <c r="L67" i="12"/>
  <c r="O66" i="12"/>
  <c r="N66" i="12" s="1"/>
  <c r="M66" i="12"/>
  <c r="L66" i="12"/>
  <c r="O65" i="12"/>
  <c r="O72" i="12" s="1"/>
  <c r="M65" i="12"/>
  <c r="L65" i="12"/>
  <c r="L72" i="12" s="1"/>
  <c r="M64" i="12"/>
  <c r="K64" i="12"/>
  <c r="K85" i="12" s="1"/>
  <c r="J64" i="12"/>
  <c r="J85" i="12" s="1"/>
  <c r="I64" i="12"/>
  <c r="I85" i="12" s="1"/>
  <c r="H64" i="12"/>
  <c r="H85" i="12" s="1"/>
  <c r="G64" i="12"/>
  <c r="G85" i="12" s="1"/>
  <c r="F64" i="12"/>
  <c r="F85" i="12" s="1"/>
  <c r="E64" i="12"/>
  <c r="E85" i="12" s="1"/>
  <c r="D64" i="12"/>
  <c r="D85" i="12" s="1"/>
  <c r="O63" i="12"/>
  <c r="N63" i="12" s="1"/>
  <c r="L63" i="12"/>
  <c r="O62" i="12"/>
  <c r="N62" i="12" s="1"/>
  <c r="L62" i="12"/>
  <c r="O61" i="12"/>
  <c r="N61" i="12"/>
  <c r="L61" i="12"/>
  <c r="O60" i="12"/>
  <c r="L60" i="12"/>
  <c r="O59" i="12"/>
  <c r="L59" i="12"/>
  <c r="O58" i="12"/>
  <c r="L58" i="12"/>
  <c r="O57" i="12"/>
  <c r="L57" i="12"/>
  <c r="O56" i="12"/>
  <c r="L56" i="12"/>
  <c r="O55" i="12"/>
  <c r="L55" i="12"/>
  <c r="O54" i="12"/>
  <c r="L54" i="12"/>
  <c r="O53" i="12"/>
  <c r="L53" i="12"/>
  <c r="O52" i="12"/>
  <c r="L52" i="12"/>
  <c r="O51" i="12"/>
  <c r="O64" i="12" s="1"/>
  <c r="O85" i="12" s="1"/>
  <c r="L51" i="12"/>
  <c r="L64" i="12" s="1"/>
  <c r="L85" i="12" s="1"/>
  <c r="K50" i="12"/>
  <c r="J50" i="12"/>
  <c r="I50" i="12"/>
  <c r="H50" i="12"/>
  <c r="G50" i="12"/>
  <c r="E50" i="12"/>
  <c r="D50" i="12"/>
  <c r="O48" i="12"/>
  <c r="N48" i="12"/>
  <c r="L48" i="12"/>
  <c r="O47" i="12"/>
  <c r="F47" i="12"/>
  <c r="F50" i="12" s="1"/>
  <c r="O46" i="12"/>
  <c r="L46" i="12"/>
  <c r="L45" i="12"/>
  <c r="O45" i="12" s="1"/>
  <c r="L44" i="12"/>
  <c r="O44" i="12" s="1"/>
  <c r="L43" i="12"/>
  <c r="O43" i="12" s="1"/>
  <c r="L42" i="12"/>
  <c r="O42" i="12" s="1"/>
  <c r="L41" i="12"/>
  <c r="O41" i="12" s="1"/>
  <c r="L40" i="12"/>
  <c r="O40" i="12" s="1"/>
  <c r="L39" i="12"/>
  <c r="O39" i="12" s="1"/>
  <c r="L38" i="12"/>
  <c r="O38" i="12" s="1"/>
  <c r="L37" i="12"/>
  <c r="O37" i="12" s="1"/>
  <c r="L36" i="12"/>
  <c r="O36" i="12" s="1"/>
  <c r="L35" i="12"/>
  <c r="O35" i="12" s="1"/>
  <c r="L34" i="12"/>
  <c r="O34" i="12" s="1"/>
  <c r="O33" i="12"/>
  <c r="O50" i="12" s="1"/>
  <c r="N33" i="12"/>
  <c r="L33" i="12"/>
  <c r="K32" i="12"/>
  <c r="J32" i="12"/>
  <c r="J82" i="12" s="1"/>
  <c r="I32" i="12"/>
  <c r="I84" i="12" s="1"/>
  <c r="H32" i="12"/>
  <c r="H82" i="12" s="1"/>
  <c r="G32" i="12"/>
  <c r="F32" i="12"/>
  <c r="E32" i="12"/>
  <c r="E84" i="12" s="1"/>
  <c r="D32" i="12"/>
  <c r="O31" i="12"/>
  <c r="N31" i="12" s="1"/>
  <c r="L31" i="12"/>
  <c r="O30" i="12"/>
  <c r="N30" i="12"/>
  <c r="L30" i="12"/>
  <c r="O29" i="12"/>
  <c r="N29" i="12" s="1"/>
  <c r="L29" i="12"/>
  <c r="O28" i="12"/>
  <c r="N28" i="12"/>
  <c r="L28" i="12"/>
  <c r="O27" i="12"/>
  <c r="N27" i="12" s="1"/>
  <c r="L27" i="12"/>
  <c r="O26" i="12"/>
  <c r="N26" i="12"/>
  <c r="L26" i="12"/>
  <c r="O25" i="12"/>
  <c r="N25" i="12" s="1"/>
  <c r="L25" i="12"/>
  <c r="O24" i="12"/>
  <c r="N24" i="12"/>
  <c r="L24" i="12"/>
  <c r="O23" i="12"/>
  <c r="N23" i="12" s="1"/>
  <c r="L23" i="12"/>
  <c r="O22" i="12"/>
  <c r="N22" i="12"/>
  <c r="L22" i="12"/>
  <c r="O21" i="12"/>
  <c r="N21" i="12" s="1"/>
  <c r="L21" i="12"/>
  <c r="O20" i="12"/>
  <c r="N20" i="12"/>
  <c r="L20" i="12"/>
  <c r="O19" i="12"/>
  <c r="N19" i="12" s="1"/>
  <c r="L19" i="12"/>
  <c r="O18" i="12"/>
  <c r="N18" i="12"/>
  <c r="L18" i="12"/>
  <c r="O17" i="12"/>
  <c r="N17" i="12" s="1"/>
  <c r="L17" i="12"/>
  <c r="O16" i="12"/>
  <c r="O32" i="12" s="1"/>
  <c r="N16" i="12"/>
  <c r="L16" i="12"/>
  <c r="O88" i="5"/>
  <c r="N88" i="5" s="1"/>
  <c r="K87" i="5"/>
  <c r="J87" i="5"/>
  <c r="G87" i="5"/>
  <c r="I86" i="5"/>
  <c r="E86" i="5"/>
  <c r="M84" i="5"/>
  <c r="O81" i="5"/>
  <c r="M81" i="5"/>
  <c r="K81" i="5"/>
  <c r="J81" i="5"/>
  <c r="I81" i="5"/>
  <c r="H81" i="5"/>
  <c r="G81" i="5"/>
  <c r="F81" i="5"/>
  <c r="E81" i="5"/>
  <c r="D81" i="5"/>
  <c r="O80" i="5"/>
  <c r="L80" i="5"/>
  <c r="N80" i="5" s="1"/>
  <c r="N81" i="5" s="1"/>
  <c r="K78" i="5"/>
  <c r="J78" i="5"/>
  <c r="I78" i="5"/>
  <c r="I79" i="5" s="1"/>
  <c r="H78" i="5"/>
  <c r="H79" i="5" s="1"/>
  <c r="G78" i="5"/>
  <c r="E78" i="5"/>
  <c r="E79" i="5" s="1"/>
  <c r="D78" i="5"/>
  <c r="D79" i="5" s="1"/>
  <c r="O77" i="5"/>
  <c r="L77" i="5"/>
  <c r="O76" i="5"/>
  <c r="L76" i="5"/>
  <c r="O75" i="5"/>
  <c r="L75" i="5"/>
  <c r="O74" i="5"/>
  <c r="F74" i="5"/>
  <c r="L74" i="5" s="1"/>
  <c r="O73" i="5"/>
  <c r="O78" i="5" s="1"/>
  <c r="O87" i="5" s="1"/>
  <c r="M73" i="5"/>
  <c r="L73" i="5"/>
  <c r="T72" i="5"/>
  <c r="S72" i="5"/>
  <c r="K72" i="5"/>
  <c r="K86" i="5" s="1"/>
  <c r="J72" i="5"/>
  <c r="J79" i="5" s="1"/>
  <c r="I72" i="5"/>
  <c r="H72" i="5"/>
  <c r="H86" i="5" s="1"/>
  <c r="G72" i="5"/>
  <c r="G86" i="5" s="1"/>
  <c r="F72" i="5"/>
  <c r="E72" i="5"/>
  <c r="D72" i="5"/>
  <c r="D86" i="5" s="1"/>
  <c r="X71" i="5"/>
  <c r="X72" i="5" s="1"/>
  <c r="O71" i="5"/>
  <c r="M71" i="5"/>
  <c r="N71" i="5" s="1"/>
  <c r="L71" i="5"/>
  <c r="X70" i="5"/>
  <c r="V71" i="5" s="1"/>
  <c r="O70" i="5"/>
  <c r="L70" i="5"/>
  <c r="M70" i="5" s="1"/>
  <c r="N70" i="5" s="1"/>
  <c r="O69" i="5"/>
  <c r="L69" i="5"/>
  <c r="M69" i="5" s="1"/>
  <c r="N69" i="5" s="1"/>
  <c r="O68" i="5"/>
  <c r="L68" i="5"/>
  <c r="M68" i="5" s="1"/>
  <c r="N68" i="5" s="1"/>
  <c r="O67" i="5"/>
  <c r="L67" i="5"/>
  <c r="M67" i="5" s="1"/>
  <c r="N67" i="5" s="1"/>
  <c r="O66" i="5"/>
  <c r="L66" i="5"/>
  <c r="M66" i="5" s="1"/>
  <c r="N66" i="5" s="1"/>
  <c r="O65" i="5"/>
  <c r="O72" i="5" s="1"/>
  <c r="L65" i="5"/>
  <c r="L72" i="5" s="1"/>
  <c r="M64" i="5"/>
  <c r="K64" i="5"/>
  <c r="K85" i="5" s="1"/>
  <c r="J64" i="5"/>
  <c r="J85" i="5" s="1"/>
  <c r="I64" i="5"/>
  <c r="I85" i="5" s="1"/>
  <c r="H64" i="5"/>
  <c r="H85" i="5" s="1"/>
  <c r="G64" i="5"/>
  <c r="G85" i="5" s="1"/>
  <c r="F64" i="5"/>
  <c r="F85" i="5" s="1"/>
  <c r="E64" i="5"/>
  <c r="E85" i="5" s="1"/>
  <c r="D64" i="5"/>
  <c r="D85" i="5" s="1"/>
  <c r="O63" i="5"/>
  <c r="N63" i="5"/>
  <c r="L63" i="5"/>
  <c r="O62" i="5"/>
  <c r="N62" i="5"/>
  <c r="L62" i="5"/>
  <c r="O61" i="5"/>
  <c r="L61" i="5"/>
  <c r="N61" i="5" s="1"/>
  <c r="L60" i="5"/>
  <c r="O60" i="5" s="1"/>
  <c r="L59" i="5"/>
  <c r="O59" i="5" s="1"/>
  <c r="L58" i="5"/>
  <c r="O58" i="5" s="1"/>
  <c r="L57" i="5"/>
  <c r="O57" i="5" s="1"/>
  <c r="L56" i="5"/>
  <c r="O56" i="5" s="1"/>
  <c r="L55" i="5"/>
  <c r="O55" i="5" s="1"/>
  <c r="L54" i="5"/>
  <c r="O54" i="5" s="1"/>
  <c r="L53" i="5"/>
  <c r="O53" i="5" s="1"/>
  <c r="L52" i="5"/>
  <c r="L64" i="5" s="1"/>
  <c r="L85" i="5" s="1"/>
  <c r="O51" i="5"/>
  <c r="N51" i="5"/>
  <c r="N64" i="5" s="1"/>
  <c r="N85" i="5" s="1"/>
  <c r="L51" i="5"/>
  <c r="K50" i="5"/>
  <c r="J50" i="5"/>
  <c r="I50" i="5"/>
  <c r="H50" i="5"/>
  <c r="G50" i="5"/>
  <c r="E50" i="5"/>
  <c r="D50" i="5"/>
  <c r="O48" i="5"/>
  <c r="L48" i="5"/>
  <c r="N48" i="5" s="1"/>
  <c r="O47" i="5"/>
  <c r="F47" i="5"/>
  <c r="F50" i="5" s="1"/>
  <c r="O46" i="5"/>
  <c r="L46" i="5"/>
  <c r="N46" i="5" s="1"/>
  <c r="O45" i="5"/>
  <c r="L45" i="5"/>
  <c r="L44" i="5"/>
  <c r="O44" i="5" s="1"/>
  <c r="O43" i="5"/>
  <c r="L43" i="5"/>
  <c r="L42" i="5"/>
  <c r="O42" i="5" s="1"/>
  <c r="O41" i="5"/>
  <c r="L41" i="5"/>
  <c r="L40" i="5"/>
  <c r="O40" i="5" s="1"/>
  <c r="O39" i="5"/>
  <c r="L39" i="5"/>
  <c r="L38" i="5"/>
  <c r="O38" i="5" s="1"/>
  <c r="O37" i="5"/>
  <c r="L37" i="5"/>
  <c r="L36" i="5"/>
  <c r="O36" i="5" s="1"/>
  <c r="O35" i="5"/>
  <c r="L35" i="5"/>
  <c r="L34" i="5"/>
  <c r="O34" i="5" s="1"/>
  <c r="O33" i="5"/>
  <c r="L33" i="5"/>
  <c r="K32" i="5"/>
  <c r="J32" i="5"/>
  <c r="J82" i="5" s="1"/>
  <c r="I32" i="5"/>
  <c r="I84" i="5" s="1"/>
  <c r="H32" i="5"/>
  <c r="H82" i="5" s="1"/>
  <c r="G32" i="5"/>
  <c r="F32" i="5"/>
  <c r="E32" i="5"/>
  <c r="D32" i="5"/>
  <c r="D82" i="5" s="1"/>
  <c r="D91" i="5" s="1"/>
  <c r="K12" i="5" s="1"/>
  <c r="O31" i="5"/>
  <c r="N31" i="5"/>
  <c r="L31" i="5"/>
  <c r="O30" i="5"/>
  <c r="L30" i="5"/>
  <c r="N30" i="5" s="1"/>
  <c r="O29" i="5"/>
  <c r="L29" i="5"/>
  <c r="N29" i="5" s="1"/>
  <c r="O28" i="5"/>
  <c r="N28" i="5" s="1"/>
  <c r="L28" i="5"/>
  <c r="O27" i="5"/>
  <c r="N27" i="5"/>
  <c r="L27" i="5"/>
  <c r="O26" i="5"/>
  <c r="L26" i="5"/>
  <c r="N26" i="5" s="1"/>
  <c r="O25" i="5"/>
  <c r="L25" i="5"/>
  <c r="N25" i="5" s="1"/>
  <c r="O24" i="5"/>
  <c r="N24" i="5" s="1"/>
  <c r="L24" i="5"/>
  <c r="O23" i="5"/>
  <c r="N23" i="5"/>
  <c r="L23" i="5"/>
  <c r="O22" i="5"/>
  <c r="L22" i="5"/>
  <c r="N22" i="5" s="1"/>
  <c r="O21" i="5"/>
  <c r="L21" i="5"/>
  <c r="N21" i="5" s="1"/>
  <c r="O20" i="5"/>
  <c r="N20" i="5" s="1"/>
  <c r="L20" i="5"/>
  <c r="O19" i="5"/>
  <c r="N19" i="5"/>
  <c r="L19" i="5"/>
  <c r="O18" i="5"/>
  <c r="L18" i="5"/>
  <c r="N18" i="5" s="1"/>
  <c r="O17" i="5"/>
  <c r="L17" i="5"/>
  <c r="N17" i="5" s="1"/>
  <c r="O16" i="5"/>
  <c r="O32" i="5" s="1"/>
  <c r="L16" i="5"/>
  <c r="O77" i="2"/>
  <c r="L77" i="2"/>
  <c r="M77" i="2" s="1"/>
  <c r="N77" i="2" s="1"/>
  <c r="O76" i="2"/>
  <c r="L76" i="2"/>
  <c r="M76" i="2" s="1"/>
  <c r="N76" i="2" s="1"/>
  <c r="O75" i="2"/>
  <c r="L75" i="2"/>
  <c r="M75" i="2" s="1"/>
  <c r="N75" i="2" s="1"/>
  <c r="O74" i="2"/>
  <c r="O73" i="2"/>
  <c r="L73" i="2"/>
  <c r="M73" i="2" s="1"/>
  <c r="O61" i="2"/>
  <c r="L66" i="2"/>
  <c r="M66" i="2" s="1"/>
  <c r="N66" i="2" s="1"/>
  <c r="O66" i="2"/>
  <c r="L67" i="2"/>
  <c r="M67" i="2" s="1"/>
  <c r="N67" i="2" s="1"/>
  <c r="O67" i="2"/>
  <c r="L68" i="2"/>
  <c r="M68" i="2" s="1"/>
  <c r="N68" i="2" s="1"/>
  <c r="O68" i="2"/>
  <c r="L69" i="2"/>
  <c r="M69" i="2" s="1"/>
  <c r="N69" i="2" s="1"/>
  <c r="O69" i="2"/>
  <c r="L70" i="2"/>
  <c r="M70" i="2" s="1"/>
  <c r="N70" i="2" s="1"/>
  <c r="O70" i="2"/>
  <c r="L71" i="2"/>
  <c r="M71" i="2" s="1"/>
  <c r="N71" i="2" s="1"/>
  <c r="O71" i="2"/>
  <c r="L61" i="2"/>
  <c r="L62" i="2"/>
  <c r="N62" i="2"/>
  <c r="L63" i="2"/>
  <c r="N63" i="2"/>
  <c r="L51" i="2"/>
  <c r="N51" i="2" s="1"/>
  <c r="O51" i="2"/>
  <c r="L46" i="2"/>
  <c r="O46" i="2"/>
  <c r="L47" i="2"/>
  <c r="O47" i="2"/>
  <c r="N47" i="2" s="1"/>
  <c r="L48" i="2"/>
  <c r="O48" i="2"/>
  <c r="N48" i="2" s="1"/>
  <c r="L33" i="2"/>
  <c r="N33" i="2"/>
  <c r="O33" i="2"/>
  <c r="L16" i="2"/>
  <c r="N16" i="2"/>
  <c r="O16" i="2"/>
  <c r="L17" i="2"/>
  <c r="O17" i="2"/>
  <c r="N17" i="2" s="1"/>
  <c r="L18" i="2"/>
  <c r="N18" i="2"/>
  <c r="O18" i="2"/>
  <c r="L19" i="2"/>
  <c r="O19" i="2"/>
  <c r="N19" i="2" s="1"/>
  <c r="L20" i="2"/>
  <c r="N20" i="2"/>
  <c r="O20" i="2"/>
  <c r="L21" i="2"/>
  <c r="O21" i="2"/>
  <c r="N21" i="2" s="1"/>
  <c r="L22" i="2"/>
  <c r="N22" i="2"/>
  <c r="O22" i="2"/>
  <c r="L23" i="2"/>
  <c r="O23" i="2"/>
  <c r="N23" i="2" s="1"/>
  <c r="L24" i="2"/>
  <c r="N24" i="2"/>
  <c r="O24" i="2"/>
  <c r="L25" i="2"/>
  <c r="O25" i="2"/>
  <c r="N25" i="2" s="1"/>
  <c r="L26" i="2"/>
  <c r="N26" i="2"/>
  <c r="O26" i="2"/>
  <c r="L27" i="2"/>
  <c r="O27" i="2"/>
  <c r="N27" i="2" s="1"/>
  <c r="L28" i="2"/>
  <c r="N28" i="2"/>
  <c r="O28" i="2"/>
  <c r="L29" i="2"/>
  <c r="O29" i="2"/>
  <c r="N29" i="2" s="1"/>
  <c r="L30" i="2"/>
  <c r="N30" i="2" s="1"/>
  <c r="O30" i="2"/>
  <c r="L31" i="2"/>
  <c r="O31" i="2"/>
  <c r="N31" i="2" s="1"/>
  <c r="X70" i="2"/>
  <c r="V71" i="2" s="1"/>
  <c r="V72" i="2" s="1"/>
  <c r="M84" i="2"/>
  <c r="O80" i="2"/>
  <c r="L80" i="2"/>
  <c r="N80" i="2" s="1"/>
  <c r="O78" i="2"/>
  <c r="O65" i="2"/>
  <c r="L65" i="2"/>
  <c r="M65" i="2" s="1"/>
  <c r="N65" i="2" s="1"/>
  <c r="O62" i="2"/>
  <c r="O63" i="2"/>
  <c r="L53" i="2"/>
  <c r="O53" i="2" s="1"/>
  <c r="L54" i="2"/>
  <c r="O54" i="2" s="1"/>
  <c r="L55" i="2"/>
  <c r="O55" i="2" s="1"/>
  <c r="L56" i="2"/>
  <c r="O56" i="2" s="1"/>
  <c r="L57" i="2"/>
  <c r="O57" i="2" s="1"/>
  <c r="L58" i="2"/>
  <c r="O58" i="2" s="1"/>
  <c r="L59" i="2"/>
  <c r="O59" i="2" s="1"/>
  <c r="L60" i="2"/>
  <c r="O60" i="2" s="1"/>
  <c r="L52" i="2"/>
  <c r="O52" i="2" s="1"/>
  <c r="L36" i="2"/>
  <c r="O36" i="2" s="1"/>
  <c r="L37" i="2"/>
  <c r="L38" i="2"/>
  <c r="L39" i="2"/>
  <c r="L40" i="2"/>
  <c r="O40" i="2" s="1"/>
  <c r="L41" i="2"/>
  <c r="L42" i="2"/>
  <c r="L43" i="2"/>
  <c r="L44" i="2"/>
  <c r="O44" i="2" s="1"/>
  <c r="L45" i="2"/>
  <c r="L35" i="2"/>
  <c r="O37" i="2"/>
  <c r="O38" i="2"/>
  <c r="O39" i="2"/>
  <c r="O41" i="2"/>
  <c r="O42" i="2"/>
  <c r="O43" i="2"/>
  <c r="O45" i="2"/>
  <c r="O34" i="2"/>
  <c r="L34" i="2"/>
  <c r="M81" i="2"/>
  <c r="X71" i="2" l="1"/>
  <c r="N46" i="2"/>
  <c r="Q32" i="3"/>
  <c r="Q85" i="3" s="1"/>
  <c r="O84" i="3"/>
  <c r="T93" i="3" s="1"/>
  <c r="U93" i="3" s="1"/>
  <c r="N86" i="3"/>
  <c r="N75" i="3"/>
  <c r="M82" i="3"/>
  <c r="O86" i="3"/>
  <c r="R93" i="3" s="1"/>
  <c r="S93" i="3" s="1"/>
  <c r="O79" i="3"/>
  <c r="F79" i="3"/>
  <c r="F82" i="3" s="1"/>
  <c r="G82" i="3"/>
  <c r="K82" i="3"/>
  <c r="O64" i="3"/>
  <c r="O85" i="3" s="1"/>
  <c r="L79" i="3"/>
  <c r="L86" i="3"/>
  <c r="V72" i="3"/>
  <c r="W72" i="3" s="1"/>
  <c r="W71" i="3"/>
  <c r="N76" i="3"/>
  <c r="D82" i="3"/>
  <c r="D91" i="3" s="1"/>
  <c r="K12" i="3" s="1"/>
  <c r="M79" i="3"/>
  <c r="M86" i="3"/>
  <c r="N16" i="3"/>
  <c r="N32" i="3" s="1"/>
  <c r="N33" i="3"/>
  <c r="G79" i="3"/>
  <c r="K79" i="3"/>
  <c r="E82" i="3"/>
  <c r="I82" i="3"/>
  <c r="F84" i="3"/>
  <c r="J84" i="3"/>
  <c r="M85" i="3"/>
  <c r="D87" i="3"/>
  <c r="H87" i="3"/>
  <c r="G84" i="3"/>
  <c r="K84" i="3"/>
  <c r="E87" i="3"/>
  <c r="I87" i="3"/>
  <c r="L47" i="3"/>
  <c r="N47" i="3" s="1"/>
  <c r="N73" i="3"/>
  <c r="M75" i="3"/>
  <c r="M76" i="3"/>
  <c r="M77" i="3"/>
  <c r="N77" i="3" s="1"/>
  <c r="D84" i="3"/>
  <c r="H84" i="3"/>
  <c r="F86" i="3"/>
  <c r="J86" i="3"/>
  <c r="N74" i="3"/>
  <c r="D82" i="4"/>
  <c r="D91" i="4" s="1"/>
  <c r="K12" i="4" s="1"/>
  <c r="H82" i="4"/>
  <c r="M79" i="4"/>
  <c r="M82" i="4" s="1"/>
  <c r="M86" i="4"/>
  <c r="N75" i="4"/>
  <c r="Q32" i="4"/>
  <c r="Q85" i="4" s="1"/>
  <c r="O50" i="4"/>
  <c r="O82" i="4" s="1"/>
  <c r="O91" i="4" s="1"/>
  <c r="N86" i="4"/>
  <c r="O86" i="4"/>
  <c r="R93" i="4" s="1"/>
  <c r="S93" i="4" s="1"/>
  <c r="O79" i="4"/>
  <c r="O64" i="4"/>
  <c r="O85" i="4" s="1"/>
  <c r="L79" i="4"/>
  <c r="L86" i="4"/>
  <c r="N16" i="4"/>
  <c r="N32" i="4" s="1"/>
  <c r="N33" i="4"/>
  <c r="G79" i="4"/>
  <c r="G82" i="4" s="1"/>
  <c r="K79" i="4"/>
  <c r="K82" i="4" s="1"/>
  <c r="E82" i="4"/>
  <c r="I82" i="4"/>
  <c r="F84" i="4"/>
  <c r="J84" i="4"/>
  <c r="M85" i="4"/>
  <c r="D87" i="4"/>
  <c r="H87" i="4"/>
  <c r="G84" i="4"/>
  <c r="K84" i="4"/>
  <c r="E87" i="4"/>
  <c r="I87" i="4"/>
  <c r="L47" i="4"/>
  <c r="L50" i="4" s="1"/>
  <c r="L84" i="4" s="1"/>
  <c r="N73" i="4"/>
  <c r="M75" i="4"/>
  <c r="M76" i="4"/>
  <c r="N76" i="4" s="1"/>
  <c r="M77" i="4"/>
  <c r="N77" i="4" s="1"/>
  <c r="D84" i="4"/>
  <c r="H84" i="4"/>
  <c r="F86" i="4"/>
  <c r="J86" i="4"/>
  <c r="N74" i="4"/>
  <c r="F78" i="5"/>
  <c r="F87" i="5" s="1"/>
  <c r="E84" i="5"/>
  <c r="L79" i="6"/>
  <c r="L86" i="6"/>
  <c r="N77" i="6"/>
  <c r="N32" i="6"/>
  <c r="N50" i="6"/>
  <c r="O64" i="6"/>
  <c r="O85" i="6" s="1"/>
  <c r="O86" i="6"/>
  <c r="R93" i="6" s="1"/>
  <c r="S93" i="6" s="1"/>
  <c r="O79" i="6"/>
  <c r="N74" i="6"/>
  <c r="Q32" i="6"/>
  <c r="Q85" i="6" s="1"/>
  <c r="F82" i="6"/>
  <c r="O50" i="6"/>
  <c r="O84" i="6" s="1"/>
  <c r="T93" i="6" s="1"/>
  <c r="U93" i="6" s="1"/>
  <c r="N47" i="6"/>
  <c r="N71" i="6"/>
  <c r="N72" i="6" s="1"/>
  <c r="F50" i="6"/>
  <c r="L64" i="6"/>
  <c r="L85" i="6" s="1"/>
  <c r="G79" i="6"/>
  <c r="G82" i="6" s="1"/>
  <c r="K79" i="6"/>
  <c r="K82" i="6" s="1"/>
  <c r="E82" i="6"/>
  <c r="I82" i="6"/>
  <c r="F84" i="6"/>
  <c r="J84" i="6"/>
  <c r="M85" i="6"/>
  <c r="D87" i="6"/>
  <c r="H87" i="6"/>
  <c r="M72" i="6"/>
  <c r="L78" i="6"/>
  <c r="L87" i="6" s="1"/>
  <c r="G84" i="6"/>
  <c r="K84" i="6"/>
  <c r="E86" i="6"/>
  <c r="I86" i="6"/>
  <c r="O35" i="6"/>
  <c r="M71" i="6"/>
  <c r="W71" i="6"/>
  <c r="M73" i="6"/>
  <c r="M74" i="6"/>
  <c r="M75" i="6"/>
  <c r="N75" i="6" s="1"/>
  <c r="M76" i="6"/>
  <c r="N76" i="6" s="1"/>
  <c r="M77" i="6"/>
  <c r="D84" i="6"/>
  <c r="H84" i="6"/>
  <c r="F86" i="6"/>
  <c r="J86" i="6"/>
  <c r="O64" i="7"/>
  <c r="O85" i="7" s="1"/>
  <c r="L50" i="7"/>
  <c r="L84" i="7" s="1"/>
  <c r="N67" i="7"/>
  <c r="N74" i="7"/>
  <c r="N76" i="7"/>
  <c r="Q32" i="7"/>
  <c r="Q85" i="7" s="1"/>
  <c r="O84" i="7"/>
  <c r="T93" i="7" s="1"/>
  <c r="U93" i="7" s="1"/>
  <c r="O86" i="7"/>
  <c r="F82" i="7"/>
  <c r="J82" i="7"/>
  <c r="N64" i="7"/>
  <c r="N85" i="7" s="1"/>
  <c r="N68" i="7"/>
  <c r="N71" i="7"/>
  <c r="N73" i="7"/>
  <c r="N75" i="7"/>
  <c r="N77" i="7"/>
  <c r="L64" i="7"/>
  <c r="L85" i="7" s="1"/>
  <c r="N16" i="7"/>
  <c r="N32" i="7" s="1"/>
  <c r="M65" i="7"/>
  <c r="M66" i="7"/>
  <c r="N66" i="7" s="1"/>
  <c r="M67" i="7"/>
  <c r="M68" i="7"/>
  <c r="M69" i="7"/>
  <c r="N69" i="7" s="1"/>
  <c r="M70" i="7"/>
  <c r="N70" i="7" s="1"/>
  <c r="V71" i="7"/>
  <c r="L78" i="7"/>
  <c r="L87" i="7" s="1"/>
  <c r="D79" i="7"/>
  <c r="D82" i="7" s="1"/>
  <c r="D91" i="7" s="1"/>
  <c r="K12" i="7" s="1"/>
  <c r="H79" i="7"/>
  <c r="H82" i="7" s="1"/>
  <c r="G84" i="7"/>
  <c r="K84" i="7"/>
  <c r="E86" i="7"/>
  <c r="I86" i="7"/>
  <c r="L72" i="7"/>
  <c r="O78" i="7"/>
  <c r="O87" i="7" s="1"/>
  <c r="K79" i="7"/>
  <c r="K82" i="7" s="1"/>
  <c r="D84" i="7"/>
  <c r="H84" i="7"/>
  <c r="F86" i="7"/>
  <c r="J86" i="7"/>
  <c r="G79" i="7"/>
  <c r="G82" i="7" s="1"/>
  <c r="D82" i="8"/>
  <c r="D91" i="8" s="1"/>
  <c r="K12" i="8" s="1"/>
  <c r="H82" i="8"/>
  <c r="N47" i="8"/>
  <c r="N50" i="8" s="1"/>
  <c r="N74" i="8"/>
  <c r="N76" i="8"/>
  <c r="N32" i="8"/>
  <c r="L86" i="8"/>
  <c r="Q32" i="8"/>
  <c r="Q85" i="8" s="1"/>
  <c r="F82" i="8"/>
  <c r="N86" i="8"/>
  <c r="N78" i="8"/>
  <c r="N87" i="8" s="1"/>
  <c r="O64" i="8"/>
  <c r="O85" i="8" s="1"/>
  <c r="O86" i="8"/>
  <c r="O79" i="8"/>
  <c r="F50" i="8"/>
  <c r="L64" i="8"/>
  <c r="L85" i="8" s="1"/>
  <c r="O78" i="8"/>
  <c r="O87" i="8" s="1"/>
  <c r="G79" i="8"/>
  <c r="G82" i="8" s="1"/>
  <c r="K79" i="8"/>
  <c r="K82" i="8" s="1"/>
  <c r="E82" i="8"/>
  <c r="I82" i="8"/>
  <c r="F84" i="8"/>
  <c r="J84" i="8"/>
  <c r="M85" i="8"/>
  <c r="D87" i="8"/>
  <c r="H87" i="8"/>
  <c r="M72" i="8"/>
  <c r="L78" i="8"/>
  <c r="L87" i="8" s="1"/>
  <c r="G84" i="8"/>
  <c r="K84" i="8"/>
  <c r="E86" i="8"/>
  <c r="I86" i="8"/>
  <c r="O35" i="8"/>
  <c r="O50" i="8" s="1"/>
  <c r="W71" i="8"/>
  <c r="D84" i="8"/>
  <c r="H84" i="8"/>
  <c r="F86" i="8"/>
  <c r="J86" i="8"/>
  <c r="J82" i="9"/>
  <c r="O64" i="9"/>
  <c r="O85" i="9" s="1"/>
  <c r="O86" i="9"/>
  <c r="R93" i="9" s="1"/>
  <c r="S93" i="9" s="1"/>
  <c r="O79" i="9"/>
  <c r="N76" i="9"/>
  <c r="L86" i="9"/>
  <c r="N73" i="9"/>
  <c r="Q32" i="9"/>
  <c r="Q85" i="9" s="1"/>
  <c r="N50" i="9"/>
  <c r="N64" i="9"/>
  <c r="N85" i="9" s="1"/>
  <c r="F50" i="9"/>
  <c r="F82" i="9" s="1"/>
  <c r="L64" i="9"/>
  <c r="L85" i="9" s="1"/>
  <c r="G79" i="9"/>
  <c r="G82" i="9" s="1"/>
  <c r="K79" i="9"/>
  <c r="K82" i="9" s="1"/>
  <c r="E82" i="9"/>
  <c r="I82" i="9"/>
  <c r="J84" i="9"/>
  <c r="M85" i="9"/>
  <c r="D87" i="9"/>
  <c r="H87" i="9"/>
  <c r="N16" i="9"/>
  <c r="N32" i="9" s="1"/>
  <c r="L78" i="9"/>
  <c r="L87" i="9" s="1"/>
  <c r="G84" i="9"/>
  <c r="K84" i="9"/>
  <c r="E86" i="9"/>
  <c r="I86" i="9"/>
  <c r="O35" i="9"/>
  <c r="O50" i="9" s="1"/>
  <c r="M71" i="9"/>
  <c r="N71" i="9" s="1"/>
  <c r="N72" i="9" s="1"/>
  <c r="W71" i="9"/>
  <c r="M73" i="9"/>
  <c r="M74" i="9"/>
  <c r="N74" i="9" s="1"/>
  <c r="M75" i="9"/>
  <c r="N75" i="9" s="1"/>
  <c r="M76" i="9"/>
  <c r="M77" i="9"/>
  <c r="N77" i="9" s="1"/>
  <c r="D84" i="9"/>
  <c r="H84" i="9"/>
  <c r="F86" i="9"/>
  <c r="J86" i="9"/>
  <c r="L79" i="10"/>
  <c r="L86" i="10"/>
  <c r="N71" i="10"/>
  <c r="M78" i="10"/>
  <c r="M87" i="10" s="1"/>
  <c r="N72" i="10"/>
  <c r="Q32" i="10"/>
  <c r="Q85" i="10" s="1"/>
  <c r="O64" i="10"/>
  <c r="O85" i="10" s="1"/>
  <c r="O86" i="10"/>
  <c r="R93" i="10" s="1"/>
  <c r="S93" i="10" s="1"/>
  <c r="O79" i="10"/>
  <c r="N47" i="10"/>
  <c r="N50" i="10" s="1"/>
  <c r="N74" i="10"/>
  <c r="N78" i="10" s="1"/>
  <c r="N87" i="10" s="1"/>
  <c r="N76" i="10"/>
  <c r="F50" i="10"/>
  <c r="F84" i="10" s="1"/>
  <c r="O50" i="10"/>
  <c r="O84" i="10" s="1"/>
  <c r="T93" i="10" s="1"/>
  <c r="U93" i="10" s="1"/>
  <c r="L64" i="10"/>
  <c r="L85" i="10" s="1"/>
  <c r="O78" i="10"/>
  <c r="O87" i="10" s="1"/>
  <c r="G79" i="10"/>
  <c r="G82" i="10" s="1"/>
  <c r="K79" i="10"/>
  <c r="K82" i="10" s="1"/>
  <c r="E82" i="10"/>
  <c r="I82" i="10"/>
  <c r="J84" i="10"/>
  <c r="M85" i="10"/>
  <c r="D87" i="10"/>
  <c r="H87" i="10"/>
  <c r="N16" i="10"/>
  <c r="N32" i="10" s="1"/>
  <c r="M72" i="10"/>
  <c r="L78" i="10"/>
  <c r="L87" i="10" s="1"/>
  <c r="G84" i="10"/>
  <c r="K84" i="10"/>
  <c r="E86" i="10"/>
  <c r="I86" i="10"/>
  <c r="O35" i="10"/>
  <c r="W71" i="10"/>
  <c r="D84" i="10"/>
  <c r="H84" i="10"/>
  <c r="F86" i="10"/>
  <c r="J86" i="10"/>
  <c r="O64" i="11"/>
  <c r="O85" i="11" s="1"/>
  <c r="O86" i="11"/>
  <c r="R93" i="11" s="1"/>
  <c r="S93" i="11" s="1"/>
  <c r="O79" i="11"/>
  <c r="N74" i="11"/>
  <c r="N32" i="11"/>
  <c r="L79" i="11"/>
  <c r="L86" i="11"/>
  <c r="N73" i="11"/>
  <c r="N77" i="11"/>
  <c r="Q32" i="11"/>
  <c r="Q85" i="11" s="1"/>
  <c r="F82" i="11"/>
  <c r="J82" i="11"/>
  <c r="N64" i="11"/>
  <c r="N85" i="11" s="1"/>
  <c r="F50" i="11"/>
  <c r="L64" i="11"/>
  <c r="L85" i="11" s="1"/>
  <c r="G79" i="11"/>
  <c r="G82" i="11" s="1"/>
  <c r="K79" i="11"/>
  <c r="K82" i="11" s="1"/>
  <c r="E82" i="11"/>
  <c r="I82" i="11"/>
  <c r="F84" i="11"/>
  <c r="J84" i="11"/>
  <c r="M85" i="11"/>
  <c r="D87" i="11"/>
  <c r="H87" i="11"/>
  <c r="M72" i="11"/>
  <c r="L78" i="11"/>
  <c r="L87" i="11" s="1"/>
  <c r="G84" i="11"/>
  <c r="K84" i="11"/>
  <c r="E86" i="11"/>
  <c r="I86" i="11"/>
  <c r="O35" i="11"/>
  <c r="O50" i="11" s="1"/>
  <c r="M71" i="11"/>
  <c r="N71" i="11" s="1"/>
  <c r="N72" i="11" s="1"/>
  <c r="W71" i="11"/>
  <c r="M73" i="11"/>
  <c r="M74" i="11"/>
  <c r="M75" i="11"/>
  <c r="N75" i="11" s="1"/>
  <c r="M76" i="11"/>
  <c r="N76" i="11" s="1"/>
  <c r="M77" i="11"/>
  <c r="D84" i="11"/>
  <c r="H84" i="11"/>
  <c r="F86" i="11"/>
  <c r="J86" i="11"/>
  <c r="E79" i="12"/>
  <c r="F79" i="12"/>
  <c r="F82" i="12" s="1"/>
  <c r="D82" i="12"/>
  <c r="D91" i="12" s="1"/>
  <c r="K12" i="12" s="1"/>
  <c r="N46" i="12"/>
  <c r="L47" i="12"/>
  <c r="L50" i="12" s="1"/>
  <c r="L84" i="12" s="1"/>
  <c r="N47" i="12"/>
  <c r="O86" i="12"/>
  <c r="N32" i="12"/>
  <c r="N50" i="12"/>
  <c r="N71" i="12"/>
  <c r="Q32" i="12"/>
  <c r="Q85" i="12" s="1"/>
  <c r="O84" i="12"/>
  <c r="T93" i="12" s="1"/>
  <c r="U93" i="12" s="1"/>
  <c r="L86" i="12"/>
  <c r="K82" i="12"/>
  <c r="N73" i="12"/>
  <c r="O78" i="12"/>
  <c r="O87" i="12" s="1"/>
  <c r="G79" i="12"/>
  <c r="G82" i="12" s="1"/>
  <c r="K79" i="12"/>
  <c r="E82" i="12"/>
  <c r="I82" i="12"/>
  <c r="F84" i="12"/>
  <c r="J84" i="12"/>
  <c r="M85" i="12"/>
  <c r="N51" i="12"/>
  <c r="N64" i="12" s="1"/>
  <c r="N85" i="12" s="1"/>
  <c r="N65" i="12"/>
  <c r="N72" i="12" s="1"/>
  <c r="M71" i="12"/>
  <c r="M72" i="12" s="1"/>
  <c r="W71" i="12"/>
  <c r="M73" i="12"/>
  <c r="L74" i="12"/>
  <c r="L78" i="12" s="1"/>
  <c r="G84" i="12"/>
  <c r="K84" i="12"/>
  <c r="E86" i="12"/>
  <c r="I86" i="12"/>
  <c r="D84" i="12"/>
  <c r="H84" i="12"/>
  <c r="F86" i="12"/>
  <c r="J86" i="12"/>
  <c r="Q32" i="5"/>
  <c r="Q85" i="5" s="1"/>
  <c r="O50" i="5"/>
  <c r="O84" i="5" s="1"/>
  <c r="N74" i="5"/>
  <c r="L86" i="5"/>
  <c r="V72" i="5"/>
  <c r="W72" i="5" s="1"/>
  <c r="W71" i="5"/>
  <c r="G82" i="5"/>
  <c r="K82" i="5"/>
  <c r="O64" i="5"/>
  <c r="O85" i="5" s="1"/>
  <c r="O86" i="5"/>
  <c r="R93" i="5" s="1"/>
  <c r="S93" i="5" s="1"/>
  <c r="O79" i="5"/>
  <c r="N77" i="5"/>
  <c r="N16" i="5"/>
  <c r="N32" i="5" s="1"/>
  <c r="N33" i="5"/>
  <c r="O52" i="5"/>
  <c r="M65" i="5"/>
  <c r="G79" i="5"/>
  <c r="K79" i="5"/>
  <c r="E82" i="5"/>
  <c r="I82" i="5"/>
  <c r="F84" i="5"/>
  <c r="J84" i="5"/>
  <c r="M85" i="5"/>
  <c r="D87" i="5"/>
  <c r="H87" i="5"/>
  <c r="L78" i="5"/>
  <c r="L87" i="5" s="1"/>
  <c r="G84" i="5"/>
  <c r="K84" i="5"/>
  <c r="E87" i="5"/>
  <c r="I87" i="5"/>
  <c r="L47" i="5"/>
  <c r="N47" i="5" s="1"/>
  <c r="N73" i="5"/>
  <c r="M74" i="5"/>
  <c r="M78" i="5" s="1"/>
  <c r="M87" i="5" s="1"/>
  <c r="M75" i="5"/>
  <c r="N75" i="5" s="1"/>
  <c r="M76" i="5"/>
  <c r="N76" i="5" s="1"/>
  <c r="M77" i="5"/>
  <c r="D84" i="5"/>
  <c r="H84" i="5"/>
  <c r="F86" i="5"/>
  <c r="J86" i="5"/>
  <c r="N73" i="2"/>
  <c r="N61" i="2"/>
  <c r="L64" i="2"/>
  <c r="L85" i="2" s="1"/>
  <c r="M64" i="2"/>
  <c r="M85" i="2" s="1"/>
  <c r="M72" i="2"/>
  <c r="M86" i="2" s="1"/>
  <c r="N72" i="2"/>
  <c r="L72" i="2"/>
  <c r="L86" i="2" s="1"/>
  <c r="O72" i="2"/>
  <c r="O79" i="2" s="1"/>
  <c r="L50" i="2"/>
  <c r="L84" i="2" s="1"/>
  <c r="O35" i="2"/>
  <c r="L50" i="3" l="1"/>
  <c r="L84" i="3" s="1"/>
  <c r="O82" i="3"/>
  <c r="O91" i="3" s="1"/>
  <c r="N78" i="3"/>
  <c r="N50" i="3"/>
  <c r="N84" i="3"/>
  <c r="O84" i="4"/>
  <c r="T93" i="4" s="1"/>
  <c r="U93" i="4" s="1"/>
  <c r="N78" i="4"/>
  <c r="N47" i="4"/>
  <c r="N50" i="4" s="1"/>
  <c r="F79" i="5"/>
  <c r="F82" i="5" s="1"/>
  <c r="N86" i="6"/>
  <c r="M79" i="6"/>
  <c r="M82" i="6" s="1"/>
  <c r="M86" i="6"/>
  <c r="M78" i="6"/>
  <c r="M87" i="6" s="1"/>
  <c r="O82" i="6"/>
  <c r="O91" i="6" s="1"/>
  <c r="N84" i="6"/>
  <c r="N73" i="6"/>
  <c r="N78" i="6" s="1"/>
  <c r="N87" i="6" s="1"/>
  <c r="M72" i="7"/>
  <c r="N78" i="7"/>
  <c r="N87" i="7" s="1"/>
  <c r="L79" i="7"/>
  <c r="L86" i="7"/>
  <c r="V72" i="7"/>
  <c r="W72" i="7" s="1"/>
  <c r="W71" i="7"/>
  <c r="R93" i="7"/>
  <c r="S93" i="7" s="1"/>
  <c r="N65" i="7"/>
  <c r="N72" i="7" s="1"/>
  <c r="N84" i="7"/>
  <c r="O79" i="7"/>
  <c r="O82" i="7" s="1"/>
  <c r="O91" i="7" s="1"/>
  <c r="O82" i="8"/>
  <c r="O91" i="8" s="1"/>
  <c r="O84" i="8"/>
  <c r="T93" i="8" s="1"/>
  <c r="U93" i="8" s="1"/>
  <c r="R93" i="8"/>
  <c r="S93" i="8" s="1"/>
  <c r="M79" i="8"/>
  <c r="M82" i="8" s="1"/>
  <c r="M86" i="8"/>
  <c r="N79" i="8"/>
  <c r="N82" i="8" s="1"/>
  <c r="N84" i="8"/>
  <c r="L79" i="8"/>
  <c r="O82" i="9"/>
  <c r="O91" i="9" s="1"/>
  <c r="O84" i="9"/>
  <c r="T93" i="9" s="1"/>
  <c r="U93" i="9" s="1"/>
  <c r="N79" i="9"/>
  <c r="N82" i="9" s="1"/>
  <c r="N86" i="9"/>
  <c r="F84" i="9"/>
  <c r="M72" i="9"/>
  <c r="L79" i="9"/>
  <c r="N84" i="9"/>
  <c r="N78" i="9"/>
  <c r="N87" i="9" s="1"/>
  <c r="M78" i="9"/>
  <c r="M87" i="9" s="1"/>
  <c r="N84" i="10"/>
  <c r="F82" i="10"/>
  <c r="M79" i="10"/>
  <c r="M82" i="10" s="1"/>
  <c r="M86" i="10"/>
  <c r="O82" i="10"/>
  <c r="O91" i="10" s="1"/>
  <c r="N79" i="10"/>
  <c r="N82" i="10" s="1"/>
  <c r="N86" i="10"/>
  <c r="N86" i="11"/>
  <c r="O84" i="11"/>
  <c r="T93" i="11" s="1"/>
  <c r="U93" i="11" s="1"/>
  <c r="O82" i="11"/>
  <c r="O91" i="11" s="1"/>
  <c r="N84" i="11"/>
  <c r="M78" i="11"/>
  <c r="M87" i="11" s="1"/>
  <c r="M86" i="11"/>
  <c r="N78" i="11"/>
  <c r="N87" i="11" s="1"/>
  <c r="O79" i="12"/>
  <c r="O82" i="12" s="1"/>
  <c r="O91" i="12" s="1"/>
  <c r="L87" i="12"/>
  <c r="L79" i="12"/>
  <c r="M86" i="12"/>
  <c r="M74" i="12"/>
  <c r="M78" i="12" s="1"/>
  <c r="N84" i="12"/>
  <c r="N86" i="12"/>
  <c r="R93" i="12"/>
  <c r="S93" i="12" s="1"/>
  <c r="T93" i="5"/>
  <c r="U93" i="5" s="1"/>
  <c r="L50" i="5"/>
  <c r="L84" i="5" s="1"/>
  <c r="N78" i="5"/>
  <c r="N87" i="5" s="1"/>
  <c r="L79" i="5"/>
  <c r="N65" i="5"/>
  <c r="N72" i="5" s="1"/>
  <c r="M72" i="5"/>
  <c r="O82" i="5"/>
  <c r="O91" i="5" s="1"/>
  <c r="N50" i="5"/>
  <c r="N86" i="2"/>
  <c r="O88" i="2"/>
  <c r="N88" i="2" s="1"/>
  <c r="G87" i="2"/>
  <c r="K87" i="2"/>
  <c r="D81" i="2"/>
  <c r="F74" i="2"/>
  <c r="E72" i="2"/>
  <c r="E86" i="2" s="1"/>
  <c r="F72" i="2"/>
  <c r="F86" i="2" s="1"/>
  <c r="G72" i="2"/>
  <c r="G86" i="2" s="1"/>
  <c r="H72" i="2"/>
  <c r="H86" i="2" s="1"/>
  <c r="I72" i="2"/>
  <c r="I86" i="2" s="1"/>
  <c r="J72" i="2"/>
  <c r="J86" i="2" s="1"/>
  <c r="K72" i="2"/>
  <c r="K86" i="2" s="1"/>
  <c r="D72" i="2"/>
  <c r="D86" i="2" s="1"/>
  <c r="E78" i="2"/>
  <c r="E87" i="2" s="1"/>
  <c r="G78" i="2"/>
  <c r="H78" i="2"/>
  <c r="H87" i="2" s="1"/>
  <c r="I78" i="2"/>
  <c r="I87" i="2" s="1"/>
  <c r="J78" i="2"/>
  <c r="J87" i="2" s="1"/>
  <c r="K78" i="2"/>
  <c r="D78" i="2"/>
  <c r="N87" i="3" l="1"/>
  <c r="N79" i="3"/>
  <c r="N82" i="3" s="1"/>
  <c r="N84" i="4"/>
  <c r="N82" i="4"/>
  <c r="N87" i="4"/>
  <c r="N79" i="4"/>
  <c r="N79" i="6"/>
  <c r="N82" i="6" s="1"/>
  <c r="M79" i="7"/>
  <c r="M82" i="7" s="1"/>
  <c r="M86" i="7"/>
  <c r="N79" i="7"/>
  <c r="N82" i="7" s="1"/>
  <c r="N86" i="7"/>
  <c r="M79" i="9"/>
  <c r="M82" i="9" s="1"/>
  <c r="M86" i="9"/>
  <c r="N79" i="11"/>
  <c r="N82" i="11" s="1"/>
  <c r="M79" i="11"/>
  <c r="M82" i="11" s="1"/>
  <c r="M87" i="12"/>
  <c r="M79" i="12"/>
  <c r="M82" i="12" s="1"/>
  <c r="N74" i="12"/>
  <c r="N78" i="12" s="1"/>
  <c r="M79" i="5"/>
  <c r="M82" i="5" s="1"/>
  <c r="M86" i="5"/>
  <c r="N84" i="5"/>
  <c r="N79" i="5"/>
  <c r="N82" i="5" s="1"/>
  <c r="N86" i="5"/>
  <c r="L74" i="2"/>
  <c r="F78" i="2"/>
  <c r="F87" i="2" s="1"/>
  <c r="D79" i="2"/>
  <c r="D87" i="2"/>
  <c r="D73" i="1"/>
  <c r="M74" i="2" l="1"/>
  <c r="N87" i="12"/>
  <c r="N79" i="12"/>
  <c r="N82" i="12" s="1"/>
  <c r="N74" i="2"/>
  <c r="L78" i="2"/>
  <c r="L79" i="2" s="1"/>
  <c r="N81" i="1"/>
  <c r="N78" i="2" l="1"/>
  <c r="N87" i="2" s="1"/>
  <c r="M78" i="2"/>
  <c r="L87" i="2"/>
  <c r="N79" i="2"/>
  <c r="M79" i="2" l="1"/>
  <c r="M82" i="2" s="1"/>
  <c r="M87" i="2"/>
  <c r="F47" i="2"/>
  <c r="D72" i="1" l="1"/>
  <c r="D79" i="1" s="1"/>
  <c r="D65" i="1"/>
  <c r="E64" i="2" l="1"/>
  <c r="E85" i="2" s="1"/>
  <c r="F64" i="2"/>
  <c r="F85" i="2" s="1"/>
  <c r="G64" i="2"/>
  <c r="G85" i="2" s="1"/>
  <c r="H64" i="2"/>
  <c r="H85" i="2" s="1"/>
  <c r="I64" i="2"/>
  <c r="I85" i="2" s="1"/>
  <c r="J64" i="2"/>
  <c r="J85" i="2" s="1"/>
  <c r="K64" i="2"/>
  <c r="K85" i="2" s="1"/>
  <c r="D64" i="2"/>
  <c r="D85" i="2" s="1"/>
  <c r="E81" i="1" l="1"/>
  <c r="F81" i="1"/>
  <c r="G81" i="1"/>
  <c r="H81" i="1"/>
  <c r="I81" i="1"/>
  <c r="J81" i="1"/>
  <c r="K81" i="1"/>
  <c r="D80" i="1"/>
  <c r="D81" i="1" s="1"/>
  <c r="E32" i="2"/>
  <c r="F32" i="2"/>
  <c r="G32" i="2"/>
  <c r="H32" i="2"/>
  <c r="I32" i="2"/>
  <c r="J32" i="2"/>
  <c r="K32" i="2"/>
  <c r="D32" i="2"/>
  <c r="E50" i="2"/>
  <c r="F50" i="2"/>
  <c r="G50" i="2"/>
  <c r="H50" i="2"/>
  <c r="I50" i="2"/>
  <c r="J50" i="2"/>
  <c r="K50" i="2"/>
  <c r="D50" i="2"/>
  <c r="T72" i="2"/>
  <c r="S72" i="2"/>
  <c r="D84" i="2" l="1"/>
  <c r="D82" i="2"/>
  <c r="K84" i="2"/>
  <c r="J84" i="2"/>
  <c r="I84" i="2"/>
  <c r="E84" i="2"/>
  <c r="G84" i="2"/>
  <c r="H84" i="2"/>
  <c r="F84" i="2"/>
  <c r="O49" i="1" l="1"/>
  <c r="D51" i="1"/>
  <c r="D33" i="1"/>
  <c r="F81" i="2" l="1"/>
  <c r="G81" i="2"/>
  <c r="H81" i="2"/>
  <c r="I81" i="2"/>
  <c r="J81" i="2"/>
  <c r="K81" i="2"/>
  <c r="D16" i="1" l="1"/>
  <c r="D32" i="1" s="1"/>
  <c r="O86" i="2"/>
  <c r="O86" i="1" s="1"/>
  <c r="O87" i="2" l="1"/>
  <c r="R92" i="1" s="1"/>
  <c r="D84" i="1"/>
  <c r="O32" i="2"/>
  <c r="N32" i="2" l="1"/>
  <c r="Q32" i="2"/>
  <c r="Q32" i="1" s="1"/>
  <c r="Q31" i="1" s="1"/>
  <c r="Q31" i="3" s="1"/>
  <c r="Q62" i="3" l="1"/>
  <c r="Q49" i="3"/>
  <c r="Q84" i="3" s="1"/>
  <c r="Q31" i="6"/>
  <c r="Q62" i="6" s="1"/>
  <c r="Q31" i="4"/>
  <c r="Q31" i="8"/>
  <c r="Q62" i="8" s="1"/>
  <c r="Q31" i="7"/>
  <c r="Q31" i="10"/>
  <c r="Q62" i="10" s="1"/>
  <c r="Q31" i="9"/>
  <c r="Q31" i="12"/>
  <c r="Q49" i="12" s="1"/>
  <c r="Q31" i="11"/>
  <c r="Q31" i="5"/>
  <c r="Q85" i="2"/>
  <c r="Q62" i="1"/>
  <c r="Q31" i="2"/>
  <c r="Q62" i="2" s="1"/>
  <c r="Q49" i="1"/>
  <c r="Q49" i="6" l="1"/>
  <c r="Q62" i="4"/>
  <c r="Q49" i="4"/>
  <c r="Q84" i="4" s="1"/>
  <c r="Q49" i="8"/>
  <c r="Q84" i="8" s="1"/>
  <c r="Q84" i="6"/>
  <c r="Q62" i="7"/>
  <c r="Q49" i="7"/>
  <c r="Q49" i="10"/>
  <c r="Q84" i="10" s="1"/>
  <c r="Q49" i="9"/>
  <c r="Q62" i="9"/>
  <c r="Q62" i="12"/>
  <c r="Q84" i="12" s="1"/>
  <c r="Q49" i="11"/>
  <c r="Q62" i="11"/>
  <c r="Q62" i="5"/>
  <c r="Q49" i="5"/>
  <c r="Q49" i="2"/>
  <c r="Q84" i="7" l="1"/>
  <c r="Q84" i="9"/>
  <c r="Q84" i="11"/>
  <c r="Q84" i="5"/>
  <c r="Q84" i="2"/>
  <c r="Q83" i="1" l="1"/>
  <c r="O81" i="1"/>
  <c r="O81" i="2" l="1"/>
  <c r="E81" i="2" l="1"/>
  <c r="L81" i="1"/>
  <c r="N81" i="2" l="1"/>
  <c r="D91" i="2" l="1"/>
  <c r="K12" i="2" s="1"/>
  <c r="J79" i="2"/>
  <c r="J82" i="2" s="1"/>
  <c r="H79" i="2"/>
  <c r="H82" i="2" s="1"/>
  <c r="I79" i="2"/>
  <c r="I82" i="2" s="1"/>
  <c r="K79" i="2"/>
  <c r="K82" i="2" s="1"/>
  <c r="S92" i="1"/>
  <c r="R93" i="2"/>
  <c r="S93" i="2" s="1"/>
  <c r="G79" i="2"/>
  <c r="G82" i="2" s="1"/>
  <c r="F79" i="2"/>
  <c r="F82" i="2" s="1"/>
  <c r="E79" i="2"/>
  <c r="E82" i="2" s="1"/>
  <c r="N50" i="2" l="1"/>
  <c r="O50" i="2"/>
  <c r="N84" i="2" l="1"/>
  <c r="O84" i="2"/>
  <c r="N64" i="2" l="1"/>
  <c r="O64" i="2"/>
  <c r="O85" i="2" s="1"/>
  <c r="N82" i="2" l="1"/>
  <c r="N85" i="2"/>
  <c r="O82" i="2"/>
  <c r="O91" i="2" s="1"/>
  <c r="T92" i="1"/>
  <c r="U92" i="1" s="1"/>
  <c r="T93" i="2"/>
  <c r="U93" i="2" s="1"/>
  <c r="X72" i="2"/>
  <c r="W72" i="2"/>
  <c r="W71" i="2" l="1"/>
  <c r="D82" i="1"/>
  <c r="D91" i="1" s="1"/>
  <c r="K12" i="1" s="1"/>
  <c r="I82" i="1"/>
  <c r="F82" i="1"/>
  <c r="N82" i="1"/>
  <c r="K82" i="1"/>
  <c r="M82" i="1"/>
  <c r="G82" i="1"/>
  <c r="E82" i="1"/>
  <c r="J82" i="1"/>
  <c r="O82" i="1"/>
  <c r="O91" i="1" s="1"/>
  <c r="H82" i="1"/>
  <c r="L82" i="1"/>
</calcChain>
</file>

<file path=xl/sharedStrings.xml><?xml version="1.0" encoding="utf-8"?>
<sst xmlns="http://schemas.openxmlformats.org/spreadsheetml/2006/main" count="2059" uniqueCount="111">
  <si>
    <t xml:space="preserve">Структурное подразделение </t>
  </si>
  <si>
    <t>Должность (специальность, профессия), разряд, класс (категория) квалификация</t>
  </si>
  <si>
    <t>Количество штатных единиц</t>
  </si>
  <si>
    <t>Тарифная ставка (оклад) и пр., руб.</t>
  </si>
  <si>
    <t>Надбавки, руб.</t>
  </si>
  <si>
    <t>Примечание</t>
  </si>
  <si>
    <t>наименование</t>
  </si>
  <si>
    <t>код</t>
  </si>
  <si>
    <t>Секретарь</t>
  </si>
  <si>
    <t>Делопроизводитель</t>
  </si>
  <si>
    <t>Инспектор по кадрам</t>
  </si>
  <si>
    <t>Системный администратор</t>
  </si>
  <si>
    <t>Лаборант</t>
  </si>
  <si>
    <t>Библиотекарь</t>
  </si>
  <si>
    <t>Младший воспитатель</t>
  </si>
  <si>
    <t>Повар</t>
  </si>
  <si>
    <t>Ассистент по оказанию технической помощи инвалидам и лицам с ограниченными возможностями здоровья</t>
  </si>
  <si>
    <t>Уборщик служебных помещений</t>
  </si>
  <si>
    <t xml:space="preserve">Машинист по стирке белья и спецодежды </t>
  </si>
  <si>
    <t>Сторож</t>
  </si>
  <si>
    <t>Дворник</t>
  </si>
  <si>
    <t>Учитель</t>
  </si>
  <si>
    <t>Учитель-логопед</t>
  </si>
  <si>
    <t>Учитель-дефектолог</t>
  </si>
  <si>
    <t xml:space="preserve">Педагог-психолог </t>
  </si>
  <si>
    <t>Социальный педагог</t>
  </si>
  <si>
    <t>Педагог-организатор</t>
  </si>
  <si>
    <t>Методист</t>
  </si>
  <si>
    <t>Воспитатель</t>
  </si>
  <si>
    <t>Педагог дополнительного образования</t>
  </si>
  <si>
    <t>Преподаватель-организатор основ безопасности и защиты Родины</t>
  </si>
  <si>
    <t>Инструктор по физической культуре</t>
  </si>
  <si>
    <t>Концертмейстер</t>
  </si>
  <si>
    <t>Тьютор</t>
  </si>
  <si>
    <t xml:space="preserve">Рабочий </t>
  </si>
  <si>
    <t xml:space="preserve">Специалист по кадрам </t>
  </si>
  <si>
    <t>Старший воспитатель</t>
  </si>
  <si>
    <t>Музыкальный руководитель</t>
  </si>
  <si>
    <t>Старшая медицинская сестра</t>
  </si>
  <si>
    <t xml:space="preserve">Медицинская сестра </t>
  </si>
  <si>
    <t>Медицинская сестра  диетическая</t>
  </si>
  <si>
    <t>Директор</t>
  </si>
  <si>
    <t>Заместитель директора по административно-хозяйственной работе</t>
  </si>
  <si>
    <t>Заместитель директора по учебной работе</t>
  </si>
  <si>
    <t>Заместитель директора по воспитательной работе</t>
  </si>
  <si>
    <t>Водитель автомобиля</t>
  </si>
  <si>
    <t xml:space="preserve">Штат в количестве      </t>
  </si>
  <si>
    <t>единиц</t>
  </si>
  <si>
    <t>(наименование организации)</t>
  </si>
  <si>
    <t>вылаты за наличие почетного звания, государственных наград, ученой степени</t>
  </si>
  <si>
    <t>Кухонный рабочий</t>
  </si>
  <si>
    <t>ПП</t>
  </si>
  <si>
    <t>УВП</t>
  </si>
  <si>
    <t>ОП</t>
  </si>
  <si>
    <t>АП</t>
  </si>
  <si>
    <t>Итого</t>
  </si>
  <si>
    <t>за работу в ночные и праздничные дни</t>
  </si>
  <si>
    <t>за работу в условиях, отклоняющихся от нормальных (по результатам оценки условий труда)</t>
  </si>
  <si>
    <t>Средстава для замены лиц, уходящих в отпуск</t>
  </si>
  <si>
    <t>Выплаты педагогическим работникам (за исключением учителей, учителей-логопедов, учителей-дефектологов) по выявлению индивидуальных особенностей обучающихся</t>
  </si>
  <si>
    <t xml:space="preserve">Всего в месяц </t>
  </si>
  <si>
    <t>Выплаты за дополнительную работу, не входящую в круг основных обязанностей</t>
  </si>
  <si>
    <t>на период с      "01"  октября  2025 г.</t>
  </si>
  <si>
    <t>Заместитель директора-руководитель центра образования</t>
  </si>
  <si>
    <t>Кладовщик</t>
  </si>
  <si>
    <t>Заместитель директора-руководитель центра развития ребенка</t>
  </si>
  <si>
    <t>Гардеробщик</t>
  </si>
  <si>
    <t>Всего школа  ОБ</t>
  </si>
  <si>
    <t>Всего сад ОБ</t>
  </si>
  <si>
    <t>Всего ГБ (присмотр и уход)</t>
  </si>
  <si>
    <t>Всего ГБ (содержание)</t>
  </si>
  <si>
    <t>ИТОГО ГБ</t>
  </si>
  <si>
    <t>Всего по ОК</t>
  </si>
  <si>
    <t xml:space="preserve">Центр образования  - школа № </t>
  </si>
  <si>
    <t>Классное руководство</t>
  </si>
  <si>
    <t>в т.ч.</t>
  </si>
  <si>
    <t>Всего сад  ГБ (присмотр и уход)</t>
  </si>
  <si>
    <t>Всего сад  ГБ (содержание)</t>
  </si>
  <si>
    <t>Итого по ОК</t>
  </si>
  <si>
    <t>Классное руководство (фед.)</t>
  </si>
  <si>
    <t>Советник директора по воспитанию и взаимодействию с детскими общественными объединениями  (иные цели)</t>
  </si>
  <si>
    <t>Выплата медицинским работникам(фед.)</t>
  </si>
  <si>
    <t>Всего школа ОБ</t>
  </si>
  <si>
    <t>ГБ</t>
  </si>
  <si>
    <t>ОБ</t>
  </si>
  <si>
    <t xml:space="preserve"> Муниципальное образовательное учреждение средняя общеобразовательная школа "Образовательный комплекс №     " </t>
  </si>
  <si>
    <t>Выплата медицинским работникам</t>
  </si>
  <si>
    <t>РАСЧЕТ ВНЕБЮДЖЕТА</t>
  </si>
  <si>
    <t>Количество детей на 1 сентября 2025г без учета льготников (дети-инвалиды, сироты, туб.инфицированные)</t>
  </si>
  <si>
    <t>Сумма внебюджета в месяц</t>
  </si>
  <si>
    <t>Повар за счет внебюджета</t>
  </si>
  <si>
    <t>Повар за счет городсого бюджета</t>
  </si>
  <si>
    <t>ВСЕГО</t>
  </si>
  <si>
    <t>ИТОГО внебюджет</t>
  </si>
  <si>
    <t>ручной ввод</t>
  </si>
  <si>
    <t>Экономист</t>
  </si>
  <si>
    <t>%</t>
  </si>
  <si>
    <t>________________</t>
  </si>
  <si>
    <t>Заместитель главного бухгалтера ЦОФ</t>
  </si>
  <si>
    <t>_____________</t>
  </si>
  <si>
    <t>ставки</t>
  </si>
  <si>
    <t>ФОТ</t>
  </si>
  <si>
    <t>Медицинская сестра по массажу</t>
  </si>
  <si>
    <t>Медицинская сестра ортоптистка</t>
  </si>
  <si>
    <t>Медицинская сестра по физиотерапии</t>
  </si>
  <si>
    <t>ФОНД ОПЛАТЫ ТРУДА</t>
  </si>
  <si>
    <t>Стимулирующие выплаты (для контроля предельного минимального уровня ЗП для заявленных категорий)</t>
  </si>
  <si>
    <t>Стимулирующие выплаты 20%</t>
  </si>
  <si>
    <t xml:space="preserve"> надбавка к ЗП (5,4%+13,2%)</t>
  </si>
  <si>
    <t>Директор образовательного комплекса</t>
  </si>
  <si>
    <t>расшифровка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</si>
</sst>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00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25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4" fillId="0" borderId="0" xfId="0" applyFont="1"/>
    <xf numFmtId="4" fontId="4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1" fillId="0" borderId="2" xfId="2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4" fontId="4" fillId="0" borderId="1" xfId="0" applyNumberFormat="1" applyFont="1" applyBorder="1"/>
    <xf numFmtId="4" fontId="2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1" fillId="0" borderId="0" xfId="0" applyFont="1"/>
    <xf numFmtId="0" fontId="10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4" fontId="1" fillId="0" borderId="1" xfId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justify" wrapText="1"/>
    </xf>
    <xf numFmtId="4" fontId="9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4" fontId="1" fillId="0" borderId="0" xfId="0" applyNumberFormat="1" applyFont="1"/>
    <xf numFmtId="4" fontId="12" fillId="0" borderId="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0" fontId="7" fillId="5" borderId="2" xfId="0" applyFont="1" applyFill="1" applyBorder="1" applyAlignment="1">
      <alignment vertical="justify"/>
    </xf>
    <xf numFmtId="0" fontId="7" fillId="5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/>
    <xf numFmtId="0" fontId="1" fillId="6" borderId="1" xfId="2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4" fontId="1" fillId="2" borderId="10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center" vertical="center" wrapText="1"/>
    </xf>
    <xf numFmtId="0" fontId="7" fillId="6" borderId="2" xfId="0" applyFont="1" applyFill="1" applyBorder="1"/>
    <xf numFmtId="0" fontId="1" fillId="10" borderId="4" xfId="0" applyFont="1" applyFill="1" applyBorder="1" applyAlignment="1">
      <alignment horizontal="center" vertical="center" wrapText="1"/>
    </xf>
    <xf numFmtId="0" fontId="7" fillId="6" borderId="4" xfId="0" applyFont="1" applyFill="1" applyBorder="1"/>
    <xf numFmtId="0" fontId="15" fillId="2" borderId="7" xfId="0" applyFont="1" applyFill="1" applyBorder="1"/>
    <xf numFmtId="0" fontId="1" fillId="10" borderId="2" xfId="0" applyFont="1" applyFill="1" applyBorder="1" applyAlignment="1">
      <alignment horizontal="center" vertical="center" wrapText="1"/>
    </xf>
    <xf numFmtId="0" fontId="1" fillId="6" borderId="2" xfId="2" applyFont="1" applyFill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" fontId="1" fillId="2" borderId="8" xfId="0" applyNumberFormat="1" applyFont="1" applyFill="1" applyBorder="1" applyAlignment="1">
      <alignment vertical="center" wrapText="1"/>
    </xf>
    <xf numFmtId="0" fontId="10" fillId="2" borderId="7" xfId="2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8" fillId="0" borderId="0" xfId="0" applyNumberFormat="1" applyFont="1"/>
    <xf numFmtId="4" fontId="14" fillId="0" borderId="0" xfId="0" applyNumberFormat="1" applyFont="1" applyAlignment="1">
      <alignment horizontal="left"/>
    </xf>
    <xf numFmtId="4" fontId="4" fillId="8" borderId="15" xfId="0" applyNumberFormat="1" applyFont="1" applyFill="1" applyBorder="1"/>
    <xf numFmtId="0" fontId="10" fillId="2" borderId="6" xfId="0" applyFont="1" applyFill="1" applyBorder="1" applyAlignment="1">
      <alignment horizontal="center" vertical="center" wrapText="1"/>
    </xf>
    <xf numFmtId="4" fontId="5" fillId="11" borderId="19" xfId="0" applyNumberFormat="1" applyFont="1" applyFill="1" applyBorder="1"/>
    <xf numFmtId="0" fontId="5" fillId="0" borderId="0" xfId="0" applyFont="1"/>
    <xf numFmtId="4" fontId="5" fillId="0" borderId="0" xfId="0" applyNumberFormat="1" applyFont="1"/>
    <xf numFmtId="4" fontId="10" fillId="2" borderId="8" xfId="0" applyNumberFormat="1" applyFont="1" applyFill="1" applyBorder="1" applyAlignment="1">
      <alignment vertical="center" wrapText="1"/>
    </xf>
    <xf numFmtId="0" fontId="4" fillId="0" borderId="1" xfId="0" applyFont="1" applyBorder="1"/>
    <xf numFmtId="4" fontId="5" fillId="0" borderId="1" xfId="0" applyNumberFormat="1" applyFont="1" applyBorder="1"/>
    <xf numFmtId="0" fontId="10" fillId="2" borderId="14" xfId="2" applyFont="1" applyFill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wrapText="1"/>
    </xf>
    <xf numFmtId="4" fontId="16" fillId="0" borderId="7" xfId="0" applyNumberFormat="1" applyFont="1" applyBorder="1" applyAlignment="1">
      <alignment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vertical="center" wrapText="1"/>
    </xf>
    <xf numFmtId="0" fontId="5" fillId="0" borderId="1" xfId="0" applyFont="1" applyBorder="1"/>
    <xf numFmtId="0" fontId="15" fillId="2" borderId="1" xfId="0" applyFont="1" applyFill="1" applyBorder="1"/>
    <xf numFmtId="4" fontId="4" fillId="9" borderId="1" xfId="0" applyNumberFormat="1" applyFont="1" applyFill="1" applyBorder="1"/>
    <xf numFmtId="4" fontId="18" fillId="0" borderId="0" xfId="0" applyNumberFormat="1" applyFont="1"/>
    <xf numFmtId="0" fontId="18" fillId="0" borderId="0" xfId="0" applyFont="1"/>
    <xf numFmtId="165" fontId="4" fillId="0" borderId="0" xfId="0" applyNumberFormat="1" applyFont="1"/>
    <xf numFmtId="4" fontId="1" fillId="4" borderId="4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2" fontId="1" fillId="4" borderId="4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16" fillId="4" borderId="7" xfId="0" applyNumberFormat="1" applyFont="1" applyFill="1" applyBorder="1" applyAlignment="1">
      <alignment vertical="center" wrapText="1"/>
    </xf>
    <xf numFmtId="4" fontId="2" fillId="4" borderId="4" xfId="0" applyNumberFormat="1" applyFont="1" applyFill="1" applyBorder="1" applyAlignment="1">
      <alignment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/>
    <xf numFmtId="0" fontId="4" fillId="0" borderId="2" xfId="0" applyFont="1" applyBorder="1"/>
    <xf numFmtId="4" fontId="4" fillId="0" borderId="2" xfId="0" applyNumberFormat="1" applyFont="1" applyBorder="1"/>
    <xf numFmtId="4" fontId="4" fillId="9" borderId="2" xfId="0" applyNumberFormat="1" applyFont="1" applyFill="1" applyBorder="1"/>
    <xf numFmtId="0" fontId="18" fillId="0" borderId="6" xfId="0" applyFont="1" applyBorder="1"/>
    <xf numFmtId="0" fontId="18" fillId="0" borderId="7" xfId="0" applyFont="1" applyBorder="1"/>
    <xf numFmtId="4" fontId="18" fillId="0" borderId="7" xfId="0" applyNumberFormat="1" applyFont="1" applyBorder="1"/>
    <xf numFmtId="4" fontId="6" fillId="9" borderId="7" xfId="0" applyNumberFormat="1" applyFont="1" applyFill="1" applyBorder="1"/>
    <xf numFmtId="4" fontId="18" fillId="0" borderId="8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4" xfId="0" applyFont="1" applyBorder="1"/>
    <xf numFmtId="4" fontId="4" fillId="0" borderId="4" xfId="0" applyNumberFormat="1" applyFont="1" applyBorder="1"/>
    <xf numFmtId="0" fontId="10" fillId="0" borderId="22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20" fillId="0" borderId="1" xfId="0" applyFont="1" applyBorder="1"/>
    <xf numFmtId="0" fontId="21" fillId="0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2" fontId="1" fillId="2" borderId="4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5" fillId="0" borderId="2" xfId="0" applyNumberFormat="1" applyFont="1" applyBorder="1"/>
    <xf numFmtId="4" fontId="4" fillId="11" borderId="19" xfId="0" applyNumberFormat="1" applyFont="1" applyFill="1" applyBorder="1"/>
    <xf numFmtId="0" fontId="7" fillId="5" borderId="0" xfId="0" applyFont="1" applyFill="1" applyBorder="1" applyAlignment="1">
      <alignment wrapText="1"/>
    </xf>
    <xf numFmtId="0" fontId="5" fillId="0" borderId="30" xfId="0" applyFont="1" applyBorder="1" applyAlignment="1">
      <alignment wrapText="1"/>
    </xf>
    <xf numFmtId="4" fontId="4" fillId="0" borderId="12" xfId="0" applyNumberFormat="1" applyFont="1" applyBorder="1"/>
    <xf numFmtId="4" fontId="4" fillId="0" borderId="10" xfId="0" applyNumberFormat="1" applyFont="1" applyBorder="1"/>
    <xf numFmtId="0" fontId="5" fillId="0" borderId="18" xfId="0" applyFont="1" applyBorder="1" applyAlignment="1">
      <alignment wrapText="1"/>
    </xf>
    <xf numFmtId="4" fontId="4" fillId="0" borderId="11" xfId="0" applyNumberFormat="1" applyFont="1" applyBorder="1"/>
    <xf numFmtId="0" fontId="18" fillId="0" borderId="31" xfId="0" applyFont="1" applyBorder="1" applyAlignment="1">
      <alignment wrapText="1"/>
    </xf>
    <xf numFmtId="0" fontId="13" fillId="0" borderId="32" xfId="0" applyFont="1" applyBorder="1" applyAlignment="1">
      <alignment horizontal="center" vertical="center" wrapText="1"/>
    </xf>
    <xf numFmtId="0" fontId="19" fillId="0" borderId="4" xfId="0" applyFont="1" applyBorder="1"/>
    <xf numFmtId="0" fontId="17" fillId="0" borderId="1" xfId="0" applyFont="1" applyFill="1" applyBorder="1" applyAlignment="1">
      <alignment horizontal="left" wrapText="1"/>
    </xf>
    <xf numFmtId="0" fontId="20" fillId="0" borderId="2" xfId="0" applyFont="1" applyBorder="1" applyAlignment="1">
      <alignment wrapText="1"/>
    </xf>
    <xf numFmtId="4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/>
    <xf numFmtId="0" fontId="1" fillId="12" borderId="1" xfId="2" applyFont="1" applyFill="1" applyBorder="1" applyAlignment="1">
      <alignment vertical="center" wrapText="1"/>
    </xf>
    <xf numFmtId="4" fontId="10" fillId="12" borderId="7" xfId="0" applyNumberFormat="1" applyFont="1" applyFill="1" applyBorder="1" applyAlignment="1">
      <alignment vertical="center" wrapText="1"/>
    </xf>
    <xf numFmtId="0" fontId="10" fillId="12" borderId="35" xfId="2" applyFont="1" applyFill="1" applyBorder="1" applyAlignment="1">
      <alignment vertical="center" wrapText="1"/>
    </xf>
    <xf numFmtId="0" fontId="1" fillId="2" borderId="27" xfId="2" applyFont="1" applyFill="1" applyBorder="1" applyAlignment="1">
      <alignment vertical="center" wrapText="1"/>
    </xf>
    <xf numFmtId="0" fontId="10" fillId="2" borderId="32" xfId="2" applyFont="1" applyFill="1" applyBorder="1" applyAlignment="1">
      <alignment vertical="center" wrapText="1"/>
    </xf>
    <xf numFmtId="4" fontId="5" fillId="2" borderId="33" xfId="0" applyNumberFormat="1" applyFont="1" applyFill="1" applyBorder="1" applyAlignment="1">
      <alignment horizontal="center"/>
    </xf>
    <xf numFmtId="4" fontId="1" fillId="12" borderId="4" xfId="0" applyNumberFormat="1" applyFont="1" applyFill="1" applyBorder="1" applyAlignment="1">
      <alignment vertical="center" wrapText="1"/>
    </xf>
    <xf numFmtId="4" fontId="1" fillId="12" borderId="7" xfId="0" applyNumberFormat="1" applyFont="1" applyFill="1" applyBorder="1" applyAlignment="1">
      <alignment vertical="center" wrapText="1"/>
    </xf>
    <xf numFmtId="4" fontId="4" fillId="13" borderId="19" xfId="0" applyNumberFormat="1" applyFont="1" applyFill="1" applyBorder="1"/>
    <xf numFmtId="0" fontId="6" fillId="0" borderId="0" xfId="0" applyFont="1" applyAlignment="1">
      <alignment wrapText="1"/>
    </xf>
    <xf numFmtId="0" fontId="23" fillId="0" borderId="0" xfId="0" applyFont="1"/>
    <xf numFmtId="4" fontId="23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1" fillId="12" borderId="8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4" fontId="1" fillId="2" borderId="28" xfId="0" applyNumberFormat="1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12" borderId="28" xfId="0" applyNumberFormat="1" applyFont="1" applyFill="1" applyBorder="1" applyAlignment="1">
      <alignment horizontal="center" vertical="center" wrapText="1"/>
    </xf>
    <xf numFmtId="4" fontId="1" fillId="12" borderId="37" xfId="0" applyNumberFormat="1" applyFont="1" applyFill="1" applyBorder="1" applyAlignment="1">
      <alignment horizontal="center" vertical="center" wrapText="1"/>
    </xf>
    <xf numFmtId="4" fontId="1" fillId="12" borderId="1" xfId="0" applyNumberFormat="1" applyFont="1" applyFill="1" applyBorder="1" applyAlignment="1">
      <alignment vertical="center" wrapText="1"/>
    </xf>
    <xf numFmtId="0" fontId="16" fillId="12" borderId="35" xfId="2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4" fontId="10" fillId="4" borderId="4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4" fontId="4" fillId="2" borderId="19" xfId="0" applyNumberFormat="1" applyFont="1" applyFill="1" applyBorder="1"/>
    <xf numFmtId="4" fontId="4" fillId="8" borderId="19" xfId="0" applyNumberFormat="1" applyFont="1" applyFill="1" applyBorder="1"/>
    <xf numFmtId="0" fontId="13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wrapText="1"/>
    </xf>
    <xf numFmtId="0" fontId="10" fillId="0" borderId="39" xfId="0" applyFont="1" applyBorder="1" applyAlignment="1">
      <alignment vertical="center" wrapText="1"/>
    </xf>
    <xf numFmtId="0" fontId="18" fillId="3" borderId="40" xfId="0" applyFont="1" applyFill="1" applyBorder="1" applyAlignment="1"/>
    <xf numFmtId="4" fontId="5" fillId="3" borderId="20" xfId="0" applyNumberFormat="1" applyFont="1" applyFill="1" applyBorder="1"/>
    <xf numFmtId="4" fontId="5" fillId="3" borderId="21" xfId="0" applyNumberFormat="1" applyFont="1" applyFill="1" applyBorder="1"/>
    <xf numFmtId="0" fontId="10" fillId="12" borderId="6" xfId="2" applyFont="1" applyFill="1" applyBorder="1" applyAlignment="1">
      <alignment vertical="center" wrapText="1"/>
    </xf>
    <xf numFmtId="0" fontId="10" fillId="2" borderId="3" xfId="2" applyFont="1" applyFill="1" applyBorder="1" applyAlignment="1">
      <alignment vertical="center" wrapText="1"/>
    </xf>
    <xf numFmtId="0" fontId="1" fillId="2" borderId="3" xfId="2" applyFont="1" applyFill="1" applyBorder="1" applyAlignment="1">
      <alignment vertical="center" wrapText="1"/>
    </xf>
    <xf numFmtId="4" fontId="1" fillId="12" borderId="3" xfId="0" applyNumberFormat="1" applyFont="1" applyFill="1" applyBorder="1" applyAlignment="1">
      <alignment vertical="center" wrapText="1"/>
    </xf>
    <xf numFmtId="4" fontId="1" fillId="2" borderId="38" xfId="0" applyNumberFormat="1" applyFont="1" applyFill="1" applyBorder="1" applyAlignment="1">
      <alignment vertical="center" wrapText="1"/>
    </xf>
    <xf numFmtId="4" fontId="10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Alignment="1"/>
    <xf numFmtId="0" fontId="1" fillId="6" borderId="3" xfId="2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5" fillId="2" borderId="6" xfId="0" applyFont="1" applyFill="1" applyBorder="1"/>
    <xf numFmtId="0" fontId="6" fillId="0" borderId="7" xfId="0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0" fontId="10" fillId="2" borderId="6" xfId="2" applyFont="1" applyFill="1" applyBorder="1" applyAlignment="1">
      <alignment vertical="center" wrapText="1"/>
    </xf>
    <xf numFmtId="4" fontId="1" fillId="0" borderId="38" xfId="0" applyNumberFormat="1" applyFont="1" applyBorder="1" applyAlignment="1">
      <alignment vertical="center" wrapText="1"/>
    </xf>
    <xf numFmtId="4" fontId="24" fillId="2" borderId="1" xfId="0" applyNumberFormat="1" applyFont="1" applyFill="1" applyBorder="1" applyAlignment="1">
      <alignment horizontal="center"/>
    </xf>
    <xf numFmtId="4" fontId="24" fillId="4" borderId="1" xfId="0" applyNumberFormat="1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" fontId="8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8" fillId="2" borderId="41" xfId="0" applyFont="1" applyFill="1" applyBorder="1" applyAlignment="1">
      <alignment wrapText="1"/>
    </xf>
    <xf numFmtId="4" fontId="8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 wrapText="1"/>
    </xf>
    <xf numFmtId="4" fontId="8" fillId="0" borderId="34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8" fillId="0" borderId="33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tabSelected="1" zoomScale="70" zoomScaleNormal="7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G24" sqref="G23:G24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50" customHeight="1" thickBot="1" x14ac:dyDescent="0.25">
      <c r="A15" s="189" t="s">
        <v>6</v>
      </c>
      <c r="B15" s="174" t="s">
        <v>7</v>
      </c>
      <c r="C15" s="234"/>
      <c r="D15" s="236"/>
      <c r="E15" s="236"/>
      <c r="F15" s="172" t="s">
        <v>56</v>
      </c>
      <c r="G15" s="172" t="s">
        <v>57</v>
      </c>
      <c r="H15" s="172" t="s">
        <v>58</v>
      </c>
      <c r="I15" s="172" t="s">
        <v>59</v>
      </c>
      <c r="J15" s="172" t="s">
        <v>49</v>
      </c>
      <c r="K15" s="172" t="s">
        <v>61</v>
      </c>
      <c r="L15" s="236"/>
      <c r="M15" s="236"/>
      <c r="N15" s="236"/>
      <c r="O15" s="236"/>
      <c r="P15" s="241"/>
      <c r="Q15" s="66"/>
    </row>
    <row r="16" spans="1:17" s="7" customFormat="1" ht="21" customHeight="1" x14ac:dyDescent="0.2">
      <c r="A16" s="49"/>
      <c r="B16" s="29" t="s">
        <v>54</v>
      </c>
      <c r="C16" s="9" t="s">
        <v>41</v>
      </c>
      <c r="D16" s="91"/>
      <c r="E16" s="91"/>
      <c r="F16" s="104"/>
      <c r="G16" s="104"/>
      <c r="H16" s="104"/>
      <c r="I16" s="104"/>
      <c r="J16" s="91"/>
      <c r="K16" s="91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91"/>
      <c r="E17" s="92"/>
      <c r="F17" s="93"/>
      <c r="G17" s="93"/>
      <c r="H17" s="93"/>
      <c r="I17" s="93"/>
      <c r="J17" s="92"/>
      <c r="K17" s="92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91"/>
      <c r="E18" s="92"/>
      <c r="F18" s="93"/>
      <c r="G18" s="93"/>
      <c r="H18" s="93"/>
      <c r="I18" s="93"/>
      <c r="J18" s="92"/>
      <c r="K18" s="92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91"/>
      <c r="E19" s="92"/>
      <c r="F19" s="93"/>
      <c r="G19" s="93"/>
      <c r="H19" s="93"/>
      <c r="I19" s="93"/>
      <c r="J19" s="92"/>
      <c r="K19" s="92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91"/>
      <c r="E20" s="92"/>
      <c r="F20" s="93"/>
      <c r="G20" s="93"/>
      <c r="H20" s="93"/>
      <c r="I20" s="93"/>
      <c r="J20" s="92"/>
      <c r="K20" s="92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91"/>
      <c r="E21" s="92"/>
      <c r="F21" s="93"/>
      <c r="G21" s="93"/>
      <c r="H21" s="93"/>
      <c r="I21" s="93"/>
      <c r="J21" s="92"/>
      <c r="K21" s="92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91"/>
      <c r="E22" s="92"/>
      <c r="F22" s="93"/>
      <c r="G22" s="93"/>
      <c r="H22" s="93"/>
      <c r="I22" s="93"/>
      <c r="J22" s="92"/>
      <c r="K22" s="92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94"/>
      <c r="E23" s="92"/>
      <c r="F23" s="95"/>
      <c r="G23" s="95"/>
      <c r="H23" s="95"/>
      <c r="I23" s="95"/>
      <c r="J23" s="92"/>
      <c r="K23" s="92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91"/>
      <c r="E24" s="92"/>
      <c r="F24" s="93"/>
      <c r="G24" s="93"/>
      <c r="H24" s="93"/>
      <c r="I24" s="93"/>
      <c r="J24" s="92"/>
      <c r="K24" s="92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94"/>
      <c r="E25" s="92"/>
      <c r="F25" s="95"/>
      <c r="G25" s="95"/>
      <c r="H25" s="95"/>
      <c r="I25" s="95"/>
      <c r="J25" s="92"/>
      <c r="K25" s="92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91"/>
      <c r="E26" s="92"/>
      <c r="F26" s="93"/>
      <c r="G26" s="93"/>
      <c r="H26" s="93"/>
      <c r="I26" s="93"/>
      <c r="J26" s="92"/>
      <c r="K26" s="92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91"/>
      <c r="E27" s="92"/>
      <c r="F27" s="93"/>
      <c r="G27" s="93"/>
      <c r="H27" s="93"/>
      <c r="I27" s="93"/>
      <c r="J27" s="92"/>
      <c r="K27" s="92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91"/>
      <c r="E28" s="92"/>
      <c r="F28" s="93"/>
      <c r="G28" s="93"/>
      <c r="H28" s="93"/>
      <c r="I28" s="93"/>
      <c r="J28" s="92"/>
      <c r="K28" s="92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91"/>
      <c r="E29" s="92"/>
      <c r="F29" s="93"/>
      <c r="G29" s="93"/>
      <c r="H29" s="93"/>
      <c r="I29" s="93"/>
      <c r="J29" s="92"/>
      <c r="K29" s="92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91"/>
      <c r="E30" s="92"/>
      <c r="F30" s="93"/>
      <c r="G30" s="93"/>
      <c r="H30" s="93"/>
      <c r="I30" s="93"/>
      <c r="J30" s="92"/>
      <c r="K30" s="92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96"/>
      <c r="E31" s="97"/>
      <c r="F31" s="95"/>
      <c r="G31" s="95"/>
      <c r="H31" s="95"/>
      <c r="I31" s="95"/>
      <c r="J31" s="97"/>
      <c r="K31" s="97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98"/>
      <c r="E33" s="91"/>
      <c r="F33" s="104"/>
      <c r="G33" s="105"/>
      <c r="H33" s="105"/>
      <c r="I33" s="105"/>
      <c r="J33" s="91"/>
      <c r="K33" s="91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98"/>
      <c r="E34" s="92"/>
      <c r="F34" s="93"/>
      <c r="G34" s="99"/>
      <c r="H34" s="99"/>
      <c r="I34" s="99"/>
      <c r="J34" s="92"/>
      <c r="K34" s="92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98"/>
      <c r="E35" s="92"/>
      <c r="F35" s="93"/>
      <c r="G35" s="99"/>
      <c r="H35" s="99"/>
      <c r="I35" s="99"/>
      <c r="J35" s="92"/>
      <c r="K35" s="92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98"/>
      <c r="E36" s="92"/>
      <c r="F36" s="93"/>
      <c r="G36" s="99"/>
      <c r="H36" s="99"/>
      <c r="I36" s="99"/>
      <c r="J36" s="92"/>
      <c r="K36" s="92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98"/>
      <c r="E37" s="92"/>
      <c r="F37" s="93"/>
      <c r="G37" s="99"/>
      <c r="H37" s="99"/>
      <c r="I37" s="99"/>
      <c r="J37" s="92"/>
      <c r="K37" s="92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98"/>
      <c r="E38" s="92"/>
      <c r="F38" s="93"/>
      <c r="G38" s="99"/>
      <c r="H38" s="99"/>
      <c r="I38" s="99"/>
      <c r="J38" s="92"/>
      <c r="K38" s="92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98"/>
      <c r="E39" s="92"/>
      <c r="F39" s="93"/>
      <c r="G39" s="99"/>
      <c r="H39" s="99"/>
      <c r="I39" s="99"/>
      <c r="J39" s="92"/>
      <c r="K39" s="92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98"/>
      <c r="E40" s="92"/>
      <c r="F40" s="93"/>
      <c r="G40" s="99"/>
      <c r="H40" s="99"/>
      <c r="I40" s="99"/>
      <c r="J40" s="92"/>
      <c r="K40" s="92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98"/>
      <c r="E41" s="92"/>
      <c r="F41" s="93"/>
      <c r="G41" s="99"/>
      <c r="H41" s="99"/>
      <c r="I41" s="99"/>
      <c r="J41" s="92"/>
      <c r="K41" s="92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98"/>
      <c r="E42" s="92"/>
      <c r="F42" s="93"/>
      <c r="G42" s="99"/>
      <c r="H42" s="99"/>
      <c r="I42" s="99"/>
      <c r="J42" s="92"/>
      <c r="K42" s="92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98"/>
      <c r="E43" s="92"/>
      <c r="F43" s="93"/>
      <c r="G43" s="99"/>
      <c r="H43" s="99"/>
      <c r="I43" s="99"/>
      <c r="J43" s="92"/>
      <c r="K43" s="92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98"/>
      <c r="E44" s="92"/>
      <c r="F44" s="93"/>
      <c r="G44" s="99"/>
      <c r="H44" s="99"/>
      <c r="I44" s="99"/>
      <c r="J44" s="92"/>
      <c r="K44" s="92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98"/>
      <c r="E45" s="92"/>
      <c r="F45" s="93"/>
      <c r="G45" s="99"/>
      <c r="H45" s="99"/>
      <c r="I45" s="99"/>
      <c r="J45" s="92"/>
      <c r="K45" s="92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91"/>
      <c r="E46" s="92"/>
      <c r="F46" s="93"/>
      <c r="G46" s="99"/>
      <c r="H46" s="99"/>
      <c r="I46" s="99"/>
      <c r="J46" s="92"/>
      <c r="K46" s="92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91"/>
      <c r="E47" s="92"/>
      <c r="F47" s="214" t="e">
        <f>ROUND(E47/D47/164.9*(0.35*243.33+14*24/12),2)</f>
        <v>#DIV/0!</v>
      </c>
      <c r="G47" s="99"/>
      <c r="H47" s="99"/>
      <c r="I47" s="99"/>
      <c r="J47" s="92"/>
      <c r="K47" s="92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00"/>
      <c r="E48" s="97"/>
      <c r="F48" s="101"/>
      <c r="G48" s="102"/>
      <c r="H48" s="102"/>
      <c r="I48" s="102"/>
      <c r="J48" s="97"/>
      <c r="K48" s="97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52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ref="L53:L61" si="12">ROUND(SUM(E53:K53)*0.25,2)</f>
        <v>0</v>
      </c>
      <c r="M53" s="10"/>
      <c r="N53" s="10"/>
      <c r="O53" s="10">
        <f t="shared" ref="O53:O60" si="13">SUM(E53:N53)</f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12"/>
        <v>0</v>
      </c>
      <c r="M54" s="10"/>
      <c r="N54" s="10"/>
      <c r="O54" s="10">
        <f t="shared" si="13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12"/>
        <v>0</v>
      </c>
      <c r="M55" s="10"/>
      <c r="N55" s="10"/>
      <c r="O55" s="10">
        <f t="shared" si="13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12"/>
        <v>0</v>
      </c>
      <c r="M56" s="10"/>
      <c r="N56" s="10"/>
      <c r="O56" s="10">
        <f t="shared" si="13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12"/>
        <v>0</v>
      </c>
      <c r="M57" s="10"/>
      <c r="N57" s="10"/>
      <c r="O57" s="10">
        <f t="shared" si="13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12"/>
        <v>0</v>
      </c>
      <c r="M58" s="10"/>
      <c r="N58" s="10"/>
      <c r="O58" s="10">
        <f t="shared" si="13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12"/>
        <v>0</v>
      </c>
      <c r="M59" s="10"/>
      <c r="N59" s="10"/>
      <c r="O59" s="10">
        <f t="shared" si="13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12"/>
        <v>0</v>
      </c>
      <c r="M60" s="10"/>
      <c r="N60" s="10"/>
      <c r="O60" s="10">
        <f t="shared" si="13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12"/>
        <v>0</v>
      </c>
      <c r="M61" s="10"/>
      <c r="N61" s="10">
        <f t="shared" ref="N61" si="14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ref="L62:L63" si="15">ROUND(SUM(E62:K62)*0.25,2)</f>
        <v>0</v>
      </c>
      <c r="M62" s="10"/>
      <c r="N62" s="10">
        <f t="shared" ref="N62:N63" si="16">O62-SUM(E62:K62)-L62</f>
        <v>0</v>
      </c>
      <c r="O62" s="10">
        <f t="shared" ref="O62:O63" si="17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15"/>
        <v>0</v>
      </c>
      <c r="M63" s="10"/>
      <c r="N63" s="10">
        <f t="shared" si="16"/>
        <v>0</v>
      </c>
      <c r="O63" s="10">
        <f t="shared" si="17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8">SUM(E51:E63)</f>
        <v>0</v>
      </c>
      <c r="F64" s="12">
        <f t="shared" si="18"/>
        <v>0</v>
      </c>
      <c r="G64" s="12">
        <f t="shared" si="18"/>
        <v>0</v>
      </c>
      <c r="H64" s="12">
        <f t="shared" si="18"/>
        <v>0</v>
      </c>
      <c r="I64" s="12">
        <f t="shared" si="18"/>
        <v>0</v>
      </c>
      <c r="J64" s="12">
        <f t="shared" si="18"/>
        <v>0</v>
      </c>
      <c r="K64" s="12">
        <f t="shared" si="18"/>
        <v>0</v>
      </c>
      <c r="L64" s="12">
        <f t="shared" si="18"/>
        <v>0</v>
      </c>
      <c r="M64" s="12">
        <f t="shared" ref="M64:N64" si="19">SUM(M51:M63)</f>
        <v>0</v>
      </c>
      <c r="N64" s="12">
        <f t="shared" si="19"/>
        <v>0</v>
      </c>
      <c r="O64" s="12">
        <f t="shared" si="18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" si="20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" si="21">P65*D65</f>
        <v>0</v>
      </c>
      <c r="P65" s="36">
        <v>50000</v>
      </c>
      <c r="Q65" s="184"/>
      <c r="R65" s="184"/>
      <c r="S65" s="173"/>
      <c r="T65" s="173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ref="L66:L71" si="22">ROUND(SUM(E66:K66)*0.25,2)</f>
        <v>0</v>
      </c>
      <c r="M66" s="10">
        <f t="shared" ref="M66:M71" si="23">ROUND(SUM(E66:L66)*0.1931,2)</f>
        <v>0</v>
      </c>
      <c r="N66" s="10">
        <f t="shared" ref="N66:N71" si="24">ROUND(O66-SUM(E66:M66),2)</f>
        <v>0</v>
      </c>
      <c r="O66" s="10">
        <f t="shared" ref="O66:O71" si="25">P66*D66</f>
        <v>0</v>
      </c>
      <c r="P66" s="37">
        <v>50000</v>
      </c>
      <c r="Q66" s="184"/>
      <c r="R66" s="184"/>
      <c r="S66" s="173"/>
      <c r="T66" s="173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22"/>
        <v>0</v>
      </c>
      <c r="M67" s="10">
        <f t="shared" si="23"/>
        <v>0</v>
      </c>
      <c r="N67" s="10">
        <f t="shared" si="24"/>
        <v>0</v>
      </c>
      <c r="O67" s="10">
        <f t="shared" si="25"/>
        <v>0</v>
      </c>
      <c r="P67" s="37">
        <v>50000</v>
      </c>
      <c r="Q67" s="184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22"/>
        <v>0</v>
      </c>
      <c r="M68" s="10">
        <f t="shared" si="23"/>
        <v>0</v>
      </c>
      <c r="N68" s="10">
        <f t="shared" si="24"/>
        <v>0</v>
      </c>
      <c r="O68" s="10">
        <f t="shared" si="25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/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22"/>
        <v>0</v>
      </c>
      <c r="M69" s="10">
        <f t="shared" si="23"/>
        <v>0</v>
      </c>
      <c r="N69" s="10">
        <f t="shared" si="24"/>
        <v>0</v>
      </c>
      <c r="O69" s="10">
        <f t="shared" si="25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22"/>
        <v>0</v>
      </c>
      <c r="M70" s="10">
        <f t="shared" si="23"/>
        <v>0</v>
      </c>
      <c r="N70" s="10">
        <f t="shared" si="24"/>
        <v>0</v>
      </c>
      <c r="O70" s="10">
        <f t="shared" si="25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0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22"/>
        <v>0</v>
      </c>
      <c r="M71" s="10">
        <f t="shared" si="23"/>
        <v>0</v>
      </c>
      <c r="N71" s="10">
        <f t="shared" si="24"/>
        <v>0</v>
      </c>
      <c r="O71" s="10">
        <f t="shared" si="25"/>
        <v>0</v>
      </c>
      <c r="P71" s="37">
        <v>35000</v>
      </c>
      <c r="R71" s="163" t="s">
        <v>15</v>
      </c>
      <c r="S71" s="180"/>
      <c r="T71" s="181"/>
      <c r="U71" s="160" t="s">
        <v>90</v>
      </c>
      <c r="V71" s="155" t="e">
        <f>ROUND(X70/T71*S71,7)</f>
        <v>#DIV/0!</v>
      </c>
      <c r="W71" s="177" t="e">
        <f>W70*V71</f>
        <v>#DIV/0!</v>
      </c>
      <c r="X71" s="155">
        <f>X70</f>
        <v>0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26">SUM(E65:E71)</f>
        <v>0</v>
      </c>
      <c r="F72" s="12">
        <f t="shared" si="26"/>
        <v>0</v>
      </c>
      <c r="G72" s="12">
        <f t="shared" si="26"/>
        <v>0</v>
      </c>
      <c r="H72" s="12">
        <f t="shared" si="26"/>
        <v>0</v>
      </c>
      <c r="I72" s="12">
        <f t="shared" si="26"/>
        <v>0</v>
      </c>
      <c r="J72" s="12">
        <f t="shared" si="26"/>
        <v>0</v>
      </c>
      <c r="K72" s="12">
        <f t="shared" si="26"/>
        <v>0</v>
      </c>
      <c r="L72" s="12">
        <f>SUM(L65:L71)</f>
        <v>0</v>
      </c>
      <c r="M72" s="12">
        <f t="shared" si="26"/>
        <v>0</v>
      </c>
      <c r="N72" s="12">
        <f t="shared" si="26"/>
        <v>0</v>
      </c>
      <c r="O72" s="12">
        <f t="shared" si="26"/>
        <v>0</v>
      </c>
      <c r="P72" s="38"/>
      <c r="R72" s="164" t="s">
        <v>92</v>
      </c>
      <c r="S72" s="165">
        <f>S71</f>
        <v>0</v>
      </c>
      <c r="T72" s="165">
        <f>T71</f>
        <v>0</v>
      </c>
      <c r="U72" s="160" t="s">
        <v>91</v>
      </c>
      <c r="V72" s="155" t="e">
        <f>S71-V71</f>
        <v>#DIV/0!</v>
      </c>
      <c r="W72" s="177" t="e">
        <f>W70*V72</f>
        <v>#DIV/0!</v>
      </c>
      <c r="X72" s="155">
        <f>T71-X71</f>
        <v>0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7">ROUND(SUM(E73:K73)*0.25,2)</f>
        <v>0</v>
      </c>
      <c r="M73" s="10">
        <f t="shared" ref="M73:M77" si="28">ROUND(SUM(E73:L73)*0.1931,2)</f>
        <v>0</v>
      </c>
      <c r="N73" s="10">
        <f t="shared" ref="N73:N77" si="29">ROUND(O73-SUM(E73:M73),2)</f>
        <v>0</v>
      </c>
      <c r="O73" s="10">
        <f t="shared" ref="O73:O77" si="30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 t="e">
        <f>ROUND(E74/D74/164.9*(0.35*243.33+14*24/12),2)</f>
        <v>#DIV/0!</v>
      </c>
      <c r="G74" s="99"/>
      <c r="H74" s="99"/>
      <c r="I74" s="99"/>
      <c r="J74" s="92"/>
      <c r="K74" s="92"/>
      <c r="L74" s="128" t="e">
        <f t="shared" si="27"/>
        <v>#DIV/0!</v>
      </c>
      <c r="M74" s="10" t="e">
        <f t="shared" si="28"/>
        <v>#DIV/0!</v>
      </c>
      <c r="N74" s="10" t="e">
        <f t="shared" si="29"/>
        <v>#DIV/0!</v>
      </c>
      <c r="O74" s="10">
        <f t="shared" si="30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7"/>
        <v>0</v>
      </c>
      <c r="M75" s="10">
        <f t="shared" si="28"/>
        <v>0</v>
      </c>
      <c r="N75" s="10">
        <f t="shared" si="29"/>
        <v>0</v>
      </c>
      <c r="O75" s="10">
        <f t="shared" si="30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7"/>
        <v>0</v>
      </c>
      <c r="M76" s="10">
        <f t="shared" si="28"/>
        <v>0</v>
      </c>
      <c r="N76" s="10">
        <f t="shared" si="29"/>
        <v>0</v>
      </c>
      <c r="O76" s="10">
        <f t="shared" si="30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7"/>
        <v>0</v>
      </c>
      <c r="M77" s="10">
        <f t="shared" si="28"/>
        <v>0</v>
      </c>
      <c r="N77" s="10">
        <f t="shared" si="29"/>
        <v>0</v>
      </c>
      <c r="O77" s="10">
        <f t="shared" si="30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31">SUM(E73:E77)</f>
        <v>0</v>
      </c>
      <c r="F78" s="12" t="e">
        <f t="shared" si="31"/>
        <v>#DIV/0!</v>
      </c>
      <c r="G78" s="12">
        <f t="shared" si="31"/>
        <v>0</v>
      </c>
      <c r="H78" s="12">
        <f t="shared" si="31"/>
        <v>0</v>
      </c>
      <c r="I78" s="12">
        <f t="shared" si="31"/>
        <v>0</v>
      </c>
      <c r="J78" s="12">
        <f t="shared" si="31"/>
        <v>0</v>
      </c>
      <c r="K78" s="12">
        <f t="shared" si="31"/>
        <v>0</v>
      </c>
      <c r="L78" s="12" t="e">
        <f>SUM(L73:L77)</f>
        <v>#DIV/0!</v>
      </c>
      <c r="M78" s="12" t="e">
        <f t="shared" ref="M78:O78" si="32">SUM(M73:M77)</f>
        <v>#DIV/0!</v>
      </c>
      <c r="N78" s="12" t="e">
        <f t="shared" si="32"/>
        <v>#DIV/0!</v>
      </c>
      <c r="O78" s="12">
        <f t="shared" si="32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K79" si="33">E72+E78</f>
        <v>0</v>
      </c>
      <c r="F79" s="64" t="e">
        <f t="shared" si="33"/>
        <v>#DIV/0!</v>
      </c>
      <c r="G79" s="64">
        <f t="shared" si="33"/>
        <v>0</v>
      </c>
      <c r="H79" s="64">
        <f t="shared" si="33"/>
        <v>0</v>
      </c>
      <c r="I79" s="64">
        <f t="shared" si="33"/>
        <v>0</v>
      </c>
      <c r="J79" s="64">
        <f t="shared" si="33"/>
        <v>0</v>
      </c>
      <c r="K79" s="64">
        <f t="shared" si="33"/>
        <v>0</v>
      </c>
      <c r="L79" s="64" t="e">
        <f t="shared" ref="L79:O79" si="34">L72+L78</f>
        <v>#DIV/0!</v>
      </c>
      <c r="M79" s="64" t="e">
        <f t="shared" si="34"/>
        <v>#DIV/0!</v>
      </c>
      <c r="N79" s="64" t="e">
        <f t="shared" si="34"/>
        <v>#DIV/0!</v>
      </c>
      <c r="O79" s="64">
        <f t="shared" si="34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35">ROUND(SUM(E80:K80)*0.25,2)</f>
        <v>0</v>
      </c>
      <c r="M80" s="10"/>
      <c r="N80" s="10">
        <f t="shared" ref="N80" si="36">O80-SUM(E80:K80)-L80</f>
        <v>0</v>
      </c>
      <c r="O80" s="10">
        <f t="shared" ref="O80" si="37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8">SUM(F80)</f>
        <v>0</v>
      </c>
      <c r="G81" s="161">
        <f t="shared" si="38"/>
        <v>0</v>
      </c>
      <c r="H81" s="161">
        <f t="shared" si="38"/>
        <v>0</v>
      </c>
      <c r="I81" s="161">
        <f t="shared" si="38"/>
        <v>0</v>
      </c>
      <c r="J81" s="161">
        <f t="shared" si="38"/>
        <v>0</v>
      </c>
      <c r="K81" s="161">
        <f t="shared" si="38"/>
        <v>0</v>
      </c>
      <c r="L81" s="161"/>
      <c r="M81" s="161">
        <f t="shared" ref="M81" si="39">SUM(M80)</f>
        <v>0</v>
      </c>
      <c r="N81" s="161">
        <f t="shared" si="38"/>
        <v>0</v>
      </c>
      <c r="O81" s="161">
        <f t="shared" si="38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40">E32+E50+E64+E79+E81</f>
        <v>0</v>
      </c>
      <c r="F82" s="193" t="e">
        <f t="shared" si="40"/>
        <v>#DIV/0!</v>
      </c>
      <c r="G82" s="193">
        <f t="shared" si="40"/>
        <v>0</v>
      </c>
      <c r="H82" s="193">
        <f t="shared" si="40"/>
        <v>0</v>
      </c>
      <c r="I82" s="193">
        <f t="shared" si="40"/>
        <v>0</v>
      </c>
      <c r="J82" s="193">
        <f t="shared" si="40"/>
        <v>0</v>
      </c>
      <c r="K82" s="193">
        <f t="shared" si="40"/>
        <v>0</v>
      </c>
      <c r="L82" s="193"/>
      <c r="M82" s="193" t="e">
        <f t="shared" ref="M82" si="41">M32+M50+M64+M79+M81</f>
        <v>#DIV/0!</v>
      </c>
      <c r="N82" s="193" t="e">
        <f t="shared" si="40"/>
        <v>#DIV/0!</v>
      </c>
      <c r="O82" s="193">
        <f t="shared" si="40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K84" si="42">E32+E50</f>
        <v>0</v>
      </c>
      <c r="F84" s="75" t="e">
        <f t="shared" si="42"/>
        <v>#DIV/0!</v>
      </c>
      <c r="G84" s="75">
        <f t="shared" si="42"/>
        <v>0</v>
      </c>
      <c r="H84" s="75">
        <f t="shared" si="42"/>
        <v>0</v>
      </c>
      <c r="I84" s="75">
        <f t="shared" si="42"/>
        <v>0</v>
      </c>
      <c r="J84" s="75">
        <f t="shared" si="42"/>
        <v>0</v>
      </c>
      <c r="K84" s="75">
        <f t="shared" si="42"/>
        <v>0</v>
      </c>
      <c r="L84" s="75" t="e">
        <f t="shared" ref="L84:N84" si="43">L32+L50</f>
        <v>#DIV/0!</v>
      </c>
      <c r="M84" s="75">
        <f t="shared" si="43"/>
        <v>0</v>
      </c>
      <c r="N84" s="75" t="e">
        <f t="shared" si="43"/>
        <v>#DIV/0!</v>
      </c>
      <c r="O84" s="75">
        <f t="shared" ref="O84" si="44">O32+O50</f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K85" si="45">E64</f>
        <v>0</v>
      </c>
      <c r="F85" s="75">
        <f t="shared" si="45"/>
        <v>0</v>
      </c>
      <c r="G85" s="75">
        <f t="shared" si="45"/>
        <v>0</v>
      </c>
      <c r="H85" s="75">
        <f t="shared" si="45"/>
        <v>0</v>
      </c>
      <c r="I85" s="75">
        <f t="shared" si="45"/>
        <v>0</v>
      </c>
      <c r="J85" s="75">
        <f t="shared" si="45"/>
        <v>0</v>
      </c>
      <c r="K85" s="75">
        <f t="shared" si="45"/>
        <v>0</v>
      </c>
      <c r="L85" s="75">
        <f t="shared" ref="L85:N85" si="46">L64</f>
        <v>0</v>
      </c>
      <c r="M85" s="75">
        <f t="shared" si="46"/>
        <v>0</v>
      </c>
      <c r="N85" s="75">
        <f t="shared" si="46"/>
        <v>0</v>
      </c>
      <c r="O85" s="75">
        <f t="shared" ref="O85" si="47">O64</f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K86" si="48">E72</f>
        <v>0</v>
      </c>
      <c r="F86" s="75">
        <f t="shared" si="48"/>
        <v>0</v>
      </c>
      <c r="G86" s="75">
        <f t="shared" si="48"/>
        <v>0</v>
      </c>
      <c r="H86" s="75">
        <f t="shared" si="48"/>
        <v>0</v>
      </c>
      <c r="I86" s="75">
        <f t="shared" si="48"/>
        <v>0</v>
      </c>
      <c r="J86" s="75">
        <f t="shared" si="48"/>
        <v>0</v>
      </c>
      <c r="K86" s="75">
        <f t="shared" si="48"/>
        <v>0</v>
      </c>
      <c r="L86" s="75">
        <f t="shared" ref="L86:N86" si="49">L72</f>
        <v>0</v>
      </c>
      <c r="M86" s="75">
        <f t="shared" si="49"/>
        <v>0</v>
      </c>
      <c r="N86" s="75">
        <f t="shared" si="49"/>
        <v>0</v>
      </c>
      <c r="O86" s="75">
        <f t="shared" ref="O86" si="50">O72</f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K87" si="51">E78</f>
        <v>0</v>
      </c>
      <c r="F87" s="75" t="e">
        <f t="shared" si="51"/>
        <v>#DIV/0!</v>
      </c>
      <c r="G87" s="75">
        <f t="shared" si="51"/>
        <v>0</v>
      </c>
      <c r="H87" s="75">
        <f t="shared" si="51"/>
        <v>0</v>
      </c>
      <c r="I87" s="75">
        <f t="shared" si="51"/>
        <v>0</v>
      </c>
      <c r="J87" s="75">
        <f t="shared" si="51"/>
        <v>0</v>
      </c>
      <c r="K87" s="75">
        <f t="shared" si="51"/>
        <v>0</v>
      </c>
      <c r="L87" s="75" t="e">
        <f t="shared" ref="L87:N87" si="52">L78</f>
        <v>#DIV/0!</v>
      </c>
      <c r="M87" s="75" t="e">
        <f t="shared" si="52"/>
        <v>#DIV/0!</v>
      </c>
      <c r="N87" s="75" t="e">
        <f t="shared" si="52"/>
        <v>#DIV/0!</v>
      </c>
      <c r="O87" s="75">
        <f t="shared" ref="O87" si="53">O78</f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X15"/>
  <mergeCells count="22">
    <mergeCell ref="R91:S91"/>
    <mergeCell ref="T91:U91"/>
    <mergeCell ref="O14:O15"/>
    <mergeCell ref="P14:P15"/>
    <mergeCell ref="R64:T64"/>
    <mergeCell ref="U68:V69"/>
    <mergeCell ref="S73:T73"/>
    <mergeCell ref="S69:T69"/>
    <mergeCell ref="R67:T67"/>
    <mergeCell ref="X68:X69"/>
    <mergeCell ref="U70:V70"/>
    <mergeCell ref="A6:P6"/>
    <mergeCell ref="A7:P7"/>
    <mergeCell ref="A14:B14"/>
    <mergeCell ref="C14:C15"/>
    <mergeCell ref="D14:D15"/>
    <mergeCell ref="E14:E15"/>
    <mergeCell ref="F14:K14"/>
    <mergeCell ref="N14:N15"/>
    <mergeCell ref="W68:W69"/>
    <mergeCell ref="L14:L15"/>
    <mergeCell ref="M14:M15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topLeftCell="A37" zoomScale="70" zoomScaleNormal="70" workbookViewId="0">
      <selection activeCell="A64" sqref="A1:XFD1048576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2">
      <c r="A10" s="17"/>
      <c r="B10" s="16"/>
      <c r="C10" s="18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topLeftCell="A25" zoomScale="70" zoomScaleNormal="70" workbookViewId="0">
      <selection activeCell="K80" sqref="K80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2">
      <c r="A10" s="17"/>
      <c r="B10" s="16"/>
      <c r="C10" s="18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U99"/>
  <sheetViews>
    <sheetView topLeftCell="A46" zoomScale="80" zoomScaleNormal="80" workbookViewId="0">
      <selection activeCell="E105" sqref="E105"/>
    </sheetView>
  </sheetViews>
  <sheetFormatPr defaultRowHeight="15" x14ac:dyDescent="0.25"/>
  <cols>
    <col min="1" max="1" width="9.28515625" style="20" customWidth="1"/>
    <col min="2" max="2" width="7.5703125" style="3" customWidth="1"/>
    <col min="3" max="3" width="39.28515625" style="3" customWidth="1"/>
    <col min="4" max="4" width="12" style="4" customWidth="1"/>
    <col min="5" max="5" width="14.28515625" style="4" customWidth="1"/>
    <col min="6" max="6" width="13.85546875" style="4" customWidth="1"/>
    <col min="7" max="8" width="10" style="4" customWidth="1"/>
    <col min="9" max="9" width="12.5703125" style="4" customWidth="1"/>
    <col min="10" max="10" width="11.7109375" style="4" customWidth="1"/>
    <col min="11" max="14" width="14.140625" style="4" customWidth="1"/>
    <col min="15" max="15" width="13.140625" style="4" customWidth="1"/>
    <col min="16" max="16" width="11.85546875" style="4" customWidth="1"/>
    <col min="17" max="17" width="14" style="4" customWidth="1"/>
    <col min="18" max="19" width="14" style="3" customWidth="1"/>
    <col min="20" max="20" width="16.5703125" style="3" customWidth="1"/>
    <col min="21" max="22" width="14" style="3" customWidth="1"/>
    <col min="23" max="16384" width="9.140625" style="3"/>
  </cols>
  <sheetData>
    <row r="2" spans="1:17" x14ac:dyDescent="0.25">
      <c r="P2" s="201"/>
    </row>
    <row r="3" spans="1:17" x14ac:dyDescent="0.25">
      <c r="K3" s="248"/>
      <c r="L3" s="248"/>
      <c r="M3" s="248"/>
      <c r="N3" s="248"/>
      <c r="O3" s="249"/>
      <c r="P3" s="201"/>
    </row>
    <row r="4" spans="1:17" x14ac:dyDescent="0.25">
      <c r="K4" s="248"/>
      <c r="L4" s="248"/>
      <c r="M4" s="248"/>
      <c r="N4" s="248"/>
      <c r="O4" s="249"/>
      <c r="P4" s="202"/>
    </row>
    <row r="6" spans="1:17" ht="33" customHeight="1" x14ac:dyDescent="0.25">
      <c r="A6" s="228" t="s">
        <v>85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D9" s="65"/>
      <c r="E9" s="200"/>
      <c r="F9" s="200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2">
      <c r="A10" s="17"/>
      <c r="B10" s="16"/>
      <c r="C10" s="18" t="s">
        <v>105</v>
      </c>
      <c r="D10" s="65"/>
      <c r="E10" s="32"/>
      <c r="F10" s="32"/>
      <c r="G10" s="32"/>
      <c r="I10" s="32"/>
      <c r="J10" s="33"/>
      <c r="K10" s="32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65"/>
      <c r="F11" s="65"/>
      <c r="G11" s="65"/>
      <c r="H11" s="34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F12" s="65"/>
      <c r="G12" s="32"/>
      <c r="H12" s="32"/>
      <c r="I12" s="32" t="s">
        <v>46</v>
      </c>
      <c r="J12" s="32"/>
      <c r="K12" s="35">
        <f>D91</f>
        <v>0</v>
      </c>
      <c r="L12" s="32" t="s">
        <v>47</v>
      </c>
      <c r="M12" s="32"/>
      <c r="N12" s="32"/>
      <c r="O12" s="65"/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51" t="s">
        <v>6</v>
      </c>
      <c r="B15" s="222" t="s">
        <v>7</v>
      </c>
      <c r="C15" s="251"/>
      <c r="D15" s="250"/>
      <c r="E15" s="250"/>
      <c r="F15" s="221" t="s">
        <v>56</v>
      </c>
      <c r="G15" s="221" t="s">
        <v>57</v>
      </c>
      <c r="H15" s="221" t="s">
        <v>58</v>
      </c>
      <c r="I15" s="221" t="s">
        <v>59</v>
      </c>
      <c r="J15" s="221" t="s">
        <v>49</v>
      </c>
      <c r="K15" s="221" t="s">
        <v>61</v>
      </c>
      <c r="L15" s="250"/>
      <c r="M15" s="250"/>
      <c r="N15" s="250"/>
      <c r="O15" s="250"/>
      <c r="P15" s="241"/>
      <c r="Q15" s="66"/>
    </row>
    <row r="16" spans="1:17" s="7" customFormat="1" ht="17.25" customHeight="1" x14ac:dyDescent="0.2">
      <c r="A16" s="22"/>
      <c r="B16" s="29" t="s">
        <v>54</v>
      </c>
      <c r="C16" s="9" t="s">
        <v>41</v>
      </c>
      <c r="D16" s="128">
        <f>'ШК №(1)'!D16+'ШК №(2)'!D16+'ШК №(3)'!D16+'ШК№ (4)'!D16+'ДС№(1)'!D16+'ДС№ (2)'!D16+'ДС№ (3)'!D16+'ДС№ (4)'!D16+'ДС№ (5)'!D16+'ДС№ (6)'!D16+'ДС№ (7)'!D16</f>
        <v>0</v>
      </c>
      <c r="E16" s="128">
        <f>'ШК №(1)'!E16+'ШК №(2)'!E16+'ШК №(3)'!E16+'ШК№ (4)'!E16+'ДС№(1)'!E16+'ДС№ (2)'!E16+'ДС№ (3)'!E16+'ДС№ (4)'!E16+'ДС№ (5)'!E16+'ДС№ (6)'!E16+'ДС№ (7)'!E16</f>
        <v>0</v>
      </c>
      <c r="F16" s="128">
        <f>'ШК №(1)'!F16+'ШК №(2)'!F16+'ШК №(3)'!F16+'ШК№ (4)'!F16+'ДС№(1)'!F16+'ДС№ (2)'!F16+'ДС№ (3)'!F16+'ДС№ (4)'!F16+'ДС№ (5)'!F16+'ДС№ (6)'!F16+'ДС№ (7)'!F16</f>
        <v>0</v>
      </c>
      <c r="G16" s="128">
        <f>'ШК №(1)'!G16+'ШК №(2)'!G16+'ШК №(3)'!G16+'ШК№ (4)'!G16+'ДС№(1)'!G16+'ДС№ (2)'!G16+'ДС№ (3)'!G16+'ДС№ (4)'!G16+'ДС№ (5)'!G16+'ДС№ (6)'!G16+'ДС№ (7)'!G16</f>
        <v>0</v>
      </c>
      <c r="H16" s="128">
        <f>'ШК №(1)'!H16+'ШК №(2)'!H16+'ШК №(3)'!H16+'ШК№ (4)'!H16+'ДС№(1)'!H16+'ДС№ (2)'!H16+'ДС№ (3)'!H16+'ДС№ (4)'!H16+'ДС№ (5)'!H16+'ДС№ (6)'!H16+'ДС№ (7)'!H16</f>
        <v>0</v>
      </c>
      <c r="I16" s="128">
        <f>'ШК №(1)'!I16+'ШК №(2)'!I16+'ШК №(3)'!I16+'ШК№ (4)'!I16+'ДС№(1)'!I16+'ДС№ (2)'!I16+'ДС№ (3)'!I16+'ДС№ (4)'!I16+'ДС№ (5)'!I16+'ДС№ (6)'!I16+'ДС№ (7)'!I16</f>
        <v>0</v>
      </c>
      <c r="J16" s="128">
        <f>'ШК №(1)'!J16+'ШК №(2)'!J16+'ШК №(3)'!J16+'ШК№ (4)'!J16+'ДС№(1)'!J16+'ДС№ (2)'!J16+'ДС№ (3)'!J16+'ДС№ (4)'!J16+'ДС№ (5)'!J16+'ДС№ (6)'!J16+'ДС№ (7)'!J16</f>
        <v>0</v>
      </c>
      <c r="K16" s="128">
        <f>'ШК №(1)'!K16+'ШК №(2)'!K16+'ШК №(3)'!K16+'ШК№ (4)'!K16+'ДС№(1)'!K16+'ДС№ (2)'!K16+'ДС№ (3)'!K16+'ДС№ (4)'!K16+'ДС№ (5)'!K16+'ДС№ (6)'!K16+'ДС№ (7)'!K16</f>
        <v>0</v>
      </c>
      <c r="L16" s="128">
        <f>'ШК №(1)'!L16+'ШК №(2)'!L16+'ШК №(3)'!L16+'ШК№ (4)'!L16+'ДС№(1)'!L16+'ДС№ (2)'!L16+'ДС№ (3)'!L16+'ДС№ (4)'!L16+'ДС№ (5)'!L16+'ДС№ (6)'!L16+'ДС№ (7)'!L16</f>
        <v>0</v>
      </c>
      <c r="M16" s="128">
        <f>'ШК №(1)'!M16+'ШК №(2)'!M16+'ШК №(3)'!M16+'ШК№ (4)'!M16+'ДС№(1)'!M16+'ДС№ (2)'!M16+'ДС№ (3)'!M16+'ДС№ (4)'!M16+'ДС№ (5)'!M16+'ДС№ (6)'!M16+'ДС№ (7)'!M16</f>
        <v>0</v>
      </c>
      <c r="N16" s="128">
        <f>'ШК №(1)'!N16+'ШК №(2)'!N16+'ШК №(3)'!N16+'ШК№ (4)'!N16+'ДС№(1)'!N16+'ДС№ (2)'!N16+'ДС№ (3)'!N16+'ДС№ (4)'!N16+'ДС№ (5)'!N16+'ДС№ (6)'!N16+'ДС№ (7)'!N16</f>
        <v>0</v>
      </c>
      <c r="O16" s="128">
        <f>'ШК №(1)'!O16+'ШК №(2)'!O16+'ШК №(3)'!O16+'ШК№ (4)'!O16+'ДС№(1)'!O16+'ДС№ (2)'!O16+'ДС№ (3)'!O16+'ДС№ (4)'!O16+'ДС№ (5)'!O16+'ДС№ (6)'!O16+'ДС№ (7)'!O16</f>
        <v>0</v>
      </c>
      <c r="P16" s="36">
        <v>150000</v>
      </c>
      <c r="Q16" s="66"/>
    </row>
    <row r="17" spans="1:18" ht="30.75" customHeight="1" x14ac:dyDescent="0.25">
      <c r="A17" s="22"/>
      <c r="B17" s="29" t="s">
        <v>54</v>
      </c>
      <c r="C17" s="1" t="s">
        <v>42</v>
      </c>
      <c r="D17" s="128">
        <f>'ШК №(1)'!D17+'ШК №(2)'!D17+'ШК №(3)'!D17+'ШК№ (4)'!D17+'ДС№(1)'!D17+'ДС№ (2)'!D17+'ДС№ (3)'!D17+'ДС№ (4)'!D17+'ДС№ (5)'!D17+'ДС№ (6)'!D17+'ДС№ (7)'!D17</f>
        <v>0</v>
      </c>
      <c r="E17" s="128">
        <f>'ШК №(1)'!E17+'ШК №(2)'!E17+'ШК №(3)'!E17+'ШК№ (4)'!E17+'ДС№(1)'!E17+'ДС№ (2)'!E17+'ДС№ (3)'!E17+'ДС№ (4)'!E17+'ДС№ (5)'!E17+'ДС№ (6)'!E17+'ДС№ (7)'!E17</f>
        <v>0</v>
      </c>
      <c r="F17" s="128">
        <f>'ШК №(1)'!F17+'ШК №(2)'!F17+'ШК №(3)'!F17+'ШК№ (4)'!F17+'ДС№(1)'!F17+'ДС№ (2)'!F17+'ДС№ (3)'!F17+'ДС№ (4)'!F17+'ДС№ (5)'!F17+'ДС№ (6)'!F17+'ДС№ (7)'!F17</f>
        <v>0</v>
      </c>
      <c r="G17" s="128">
        <f>'ШК №(1)'!G17+'ШК №(2)'!G17+'ШК №(3)'!G17+'ШК№ (4)'!G17+'ДС№(1)'!G17+'ДС№ (2)'!G17+'ДС№ (3)'!G17+'ДС№ (4)'!G17+'ДС№ (5)'!G17+'ДС№ (6)'!G17+'ДС№ (7)'!G17</f>
        <v>0</v>
      </c>
      <c r="H17" s="128">
        <f>'ШК №(1)'!H17+'ШК №(2)'!H17+'ШК №(3)'!H17+'ШК№ (4)'!H17+'ДС№(1)'!H17+'ДС№ (2)'!H17+'ДС№ (3)'!H17+'ДС№ (4)'!H17+'ДС№ (5)'!H17+'ДС№ (6)'!H17+'ДС№ (7)'!H17</f>
        <v>0</v>
      </c>
      <c r="I17" s="128">
        <f>'ШК №(1)'!I17+'ШК №(2)'!I17+'ШК №(3)'!I17+'ШК№ (4)'!I17+'ДС№(1)'!I17+'ДС№ (2)'!I17+'ДС№ (3)'!I17+'ДС№ (4)'!I17+'ДС№ (5)'!I17+'ДС№ (6)'!I17+'ДС№ (7)'!I17</f>
        <v>0</v>
      </c>
      <c r="J17" s="128">
        <f>'ШК №(1)'!J17+'ШК №(2)'!J17+'ШК №(3)'!J17+'ШК№ (4)'!J17+'ДС№(1)'!J17+'ДС№ (2)'!J17+'ДС№ (3)'!J17+'ДС№ (4)'!J17+'ДС№ (5)'!J17+'ДС№ (6)'!J17+'ДС№ (7)'!J17</f>
        <v>0</v>
      </c>
      <c r="K17" s="128">
        <f>'ШК №(1)'!K17+'ШК №(2)'!K17+'ШК №(3)'!K17+'ШК№ (4)'!K17+'ДС№(1)'!K17+'ДС№ (2)'!K17+'ДС№ (3)'!K17+'ДС№ (4)'!K17+'ДС№ (5)'!K17+'ДС№ (6)'!K17+'ДС№ (7)'!K17</f>
        <v>0</v>
      </c>
      <c r="L17" s="128">
        <f>'ШК №(1)'!L17+'ШК №(2)'!L17+'ШК №(3)'!L17+'ШК№ (4)'!L17+'ДС№(1)'!L17+'ДС№ (2)'!L17+'ДС№ (3)'!L17+'ДС№ (4)'!L17+'ДС№ (5)'!L17+'ДС№ (6)'!L17+'ДС№ (7)'!L17</f>
        <v>0</v>
      </c>
      <c r="M17" s="128">
        <f>'ШК №(1)'!M17+'ШК №(2)'!M17+'ШК №(3)'!M17+'ШК№ (4)'!M17+'ДС№(1)'!M17+'ДС№ (2)'!M17+'ДС№ (3)'!M17+'ДС№ (4)'!M17+'ДС№ (5)'!M17+'ДС№ (6)'!M17+'ДС№ (7)'!M17</f>
        <v>0</v>
      </c>
      <c r="N17" s="128">
        <f>'ШК №(1)'!N17+'ШК №(2)'!N17+'ШК №(3)'!N17+'ШК№ (4)'!N17+'ДС№(1)'!N17+'ДС№ (2)'!N17+'ДС№ (3)'!N17+'ДС№ (4)'!N17+'ДС№ (5)'!N17+'ДС№ (6)'!N17+'ДС№ (7)'!N17</f>
        <v>0</v>
      </c>
      <c r="O17" s="128">
        <f>'ШК №(1)'!O17+'ШК №(2)'!O17+'ШК №(3)'!O17+'ШК№ (4)'!O17+'ДС№(1)'!O17+'ДС№ (2)'!O17+'ДС№ (3)'!O17+'ДС№ (4)'!O17+'ДС№ (5)'!O17+'ДС№ (6)'!O17+'ДС№ (7)'!O17</f>
        <v>0</v>
      </c>
      <c r="P17" s="37">
        <v>100000</v>
      </c>
    </row>
    <row r="18" spans="1:18" ht="21.75" customHeight="1" x14ac:dyDescent="0.25">
      <c r="A18" s="22"/>
      <c r="B18" s="29" t="s">
        <v>54</v>
      </c>
      <c r="C18" s="1" t="s">
        <v>43</v>
      </c>
      <c r="D18" s="128">
        <f>'ШК №(1)'!D18+'ШК №(2)'!D18+'ШК №(3)'!D18+'ШК№ (4)'!D18+'ДС№(1)'!D18+'ДС№ (2)'!D18+'ДС№ (3)'!D18+'ДС№ (4)'!D18+'ДС№ (5)'!D18+'ДС№ (6)'!D18+'ДС№ (7)'!D18</f>
        <v>0</v>
      </c>
      <c r="E18" s="128">
        <f>'ШК №(1)'!E18+'ШК №(2)'!E18+'ШК №(3)'!E18+'ШК№ (4)'!E18+'ДС№(1)'!E18+'ДС№ (2)'!E18+'ДС№ (3)'!E18+'ДС№ (4)'!E18+'ДС№ (5)'!E18+'ДС№ (6)'!E18+'ДС№ (7)'!E18</f>
        <v>0</v>
      </c>
      <c r="F18" s="128">
        <f>'ШК №(1)'!F18+'ШК №(2)'!F18+'ШК №(3)'!F18+'ШК№ (4)'!F18+'ДС№(1)'!F18+'ДС№ (2)'!F18+'ДС№ (3)'!F18+'ДС№ (4)'!F18+'ДС№ (5)'!F18+'ДС№ (6)'!F18+'ДС№ (7)'!F18</f>
        <v>0</v>
      </c>
      <c r="G18" s="128">
        <f>'ШК №(1)'!G18+'ШК №(2)'!G18+'ШК №(3)'!G18+'ШК№ (4)'!G18+'ДС№(1)'!G18+'ДС№ (2)'!G18+'ДС№ (3)'!G18+'ДС№ (4)'!G18+'ДС№ (5)'!G18+'ДС№ (6)'!G18+'ДС№ (7)'!G18</f>
        <v>0</v>
      </c>
      <c r="H18" s="128">
        <f>'ШК №(1)'!H18+'ШК №(2)'!H18+'ШК №(3)'!H18+'ШК№ (4)'!H18+'ДС№(1)'!H18+'ДС№ (2)'!H18+'ДС№ (3)'!H18+'ДС№ (4)'!H18+'ДС№ (5)'!H18+'ДС№ (6)'!H18+'ДС№ (7)'!H18</f>
        <v>0</v>
      </c>
      <c r="I18" s="128">
        <f>'ШК №(1)'!I18+'ШК №(2)'!I18+'ШК №(3)'!I18+'ШК№ (4)'!I18+'ДС№(1)'!I18+'ДС№ (2)'!I18+'ДС№ (3)'!I18+'ДС№ (4)'!I18+'ДС№ (5)'!I18+'ДС№ (6)'!I18+'ДС№ (7)'!I18</f>
        <v>0</v>
      </c>
      <c r="J18" s="128">
        <f>'ШК №(1)'!J18+'ШК №(2)'!J18+'ШК №(3)'!J18+'ШК№ (4)'!J18+'ДС№(1)'!J18+'ДС№ (2)'!J18+'ДС№ (3)'!J18+'ДС№ (4)'!J18+'ДС№ (5)'!J18+'ДС№ (6)'!J18+'ДС№ (7)'!J18</f>
        <v>0</v>
      </c>
      <c r="K18" s="128">
        <f>'ШК №(1)'!K18+'ШК №(2)'!K18+'ШК №(3)'!K18+'ШК№ (4)'!K18+'ДС№(1)'!K18+'ДС№ (2)'!K18+'ДС№ (3)'!K18+'ДС№ (4)'!K18+'ДС№ (5)'!K18+'ДС№ (6)'!K18+'ДС№ (7)'!K18</f>
        <v>0</v>
      </c>
      <c r="L18" s="128">
        <f>'ШК №(1)'!L18+'ШК №(2)'!L18+'ШК №(3)'!L18+'ШК№ (4)'!L18+'ДС№(1)'!L18+'ДС№ (2)'!L18+'ДС№ (3)'!L18+'ДС№ (4)'!L18+'ДС№ (5)'!L18+'ДС№ (6)'!L18+'ДС№ (7)'!L18</f>
        <v>0</v>
      </c>
      <c r="M18" s="128">
        <f>'ШК №(1)'!M18+'ШК №(2)'!M18+'ШК №(3)'!M18+'ШК№ (4)'!M18+'ДС№(1)'!M18+'ДС№ (2)'!M18+'ДС№ (3)'!M18+'ДС№ (4)'!M18+'ДС№ (5)'!M18+'ДС№ (6)'!M18+'ДС№ (7)'!M18</f>
        <v>0</v>
      </c>
      <c r="N18" s="128">
        <f>'ШК №(1)'!N18+'ШК №(2)'!N18+'ШК №(3)'!N18+'ШК№ (4)'!N18+'ДС№(1)'!N18+'ДС№ (2)'!N18+'ДС№ (3)'!N18+'ДС№ (4)'!N18+'ДС№ (5)'!N18+'ДС№ (6)'!N18+'ДС№ (7)'!N18</f>
        <v>0</v>
      </c>
      <c r="O18" s="128">
        <f>'ШК №(1)'!O18+'ШК №(2)'!O18+'ШК №(3)'!O18+'ШК№ (4)'!O18+'ДС№(1)'!O18+'ДС№ (2)'!O18+'ДС№ (3)'!O18+'ДС№ (4)'!O18+'ДС№ (5)'!O18+'ДС№ (6)'!O18+'ДС№ (7)'!O18</f>
        <v>0</v>
      </c>
      <c r="P18" s="37">
        <v>100000</v>
      </c>
    </row>
    <row r="19" spans="1:18" ht="27.75" customHeight="1" x14ac:dyDescent="0.25">
      <c r="A19" s="22"/>
      <c r="B19" s="29" t="s">
        <v>54</v>
      </c>
      <c r="C19" s="1" t="s">
        <v>44</v>
      </c>
      <c r="D19" s="128">
        <f>'ШК №(1)'!D19+'ШК №(2)'!D19+'ШК №(3)'!D19+'ШК№ (4)'!D19+'ДС№(1)'!D19+'ДС№ (2)'!D19+'ДС№ (3)'!D19+'ДС№ (4)'!D19+'ДС№ (5)'!D19+'ДС№ (6)'!D19+'ДС№ (7)'!D19</f>
        <v>0</v>
      </c>
      <c r="E19" s="128">
        <f>'ШК №(1)'!E19+'ШК №(2)'!E19+'ШК №(3)'!E19+'ШК№ (4)'!E19+'ДС№(1)'!E19+'ДС№ (2)'!E19+'ДС№ (3)'!E19+'ДС№ (4)'!E19+'ДС№ (5)'!E19+'ДС№ (6)'!E19+'ДС№ (7)'!E19</f>
        <v>0</v>
      </c>
      <c r="F19" s="128">
        <f>'ШК №(1)'!F19+'ШК №(2)'!F19+'ШК №(3)'!F19+'ШК№ (4)'!F19+'ДС№(1)'!F19+'ДС№ (2)'!F19+'ДС№ (3)'!F19+'ДС№ (4)'!F19+'ДС№ (5)'!F19+'ДС№ (6)'!F19+'ДС№ (7)'!F19</f>
        <v>0</v>
      </c>
      <c r="G19" s="128">
        <f>'ШК №(1)'!G19+'ШК №(2)'!G19+'ШК №(3)'!G19+'ШК№ (4)'!G19+'ДС№(1)'!G19+'ДС№ (2)'!G19+'ДС№ (3)'!G19+'ДС№ (4)'!G19+'ДС№ (5)'!G19+'ДС№ (6)'!G19+'ДС№ (7)'!G19</f>
        <v>0</v>
      </c>
      <c r="H19" s="128">
        <f>'ШК №(1)'!H19+'ШК №(2)'!H19+'ШК №(3)'!H19+'ШК№ (4)'!H19+'ДС№(1)'!H19+'ДС№ (2)'!H19+'ДС№ (3)'!H19+'ДС№ (4)'!H19+'ДС№ (5)'!H19+'ДС№ (6)'!H19+'ДС№ (7)'!H19</f>
        <v>0</v>
      </c>
      <c r="I19" s="128">
        <f>'ШК №(1)'!I19+'ШК №(2)'!I19+'ШК №(3)'!I19+'ШК№ (4)'!I19+'ДС№(1)'!I19+'ДС№ (2)'!I19+'ДС№ (3)'!I19+'ДС№ (4)'!I19+'ДС№ (5)'!I19+'ДС№ (6)'!I19+'ДС№ (7)'!I19</f>
        <v>0</v>
      </c>
      <c r="J19" s="128">
        <f>'ШК №(1)'!J19+'ШК №(2)'!J19+'ШК №(3)'!J19+'ШК№ (4)'!J19+'ДС№(1)'!J19+'ДС№ (2)'!J19+'ДС№ (3)'!J19+'ДС№ (4)'!J19+'ДС№ (5)'!J19+'ДС№ (6)'!J19+'ДС№ (7)'!J19</f>
        <v>0</v>
      </c>
      <c r="K19" s="128">
        <f>'ШК №(1)'!K19+'ШК №(2)'!K19+'ШК №(3)'!K19+'ШК№ (4)'!K19+'ДС№(1)'!K19+'ДС№ (2)'!K19+'ДС№ (3)'!K19+'ДС№ (4)'!K19+'ДС№ (5)'!K19+'ДС№ (6)'!K19+'ДС№ (7)'!K19</f>
        <v>0</v>
      </c>
      <c r="L19" s="128">
        <f>'ШК №(1)'!L19+'ШК №(2)'!L19+'ШК №(3)'!L19+'ШК№ (4)'!L19+'ДС№(1)'!L19+'ДС№ (2)'!L19+'ДС№ (3)'!L19+'ДС№ (4)'!L19+'ДС№ (5)'!L19+'ДС№ (6)'!L19+'ДС№ (7)'!L19</f>
        <v>0</v>
      </c>
      <c r="M19" s="128">
        <f>'ШК №(1)'!M19+'ШК №(2)'!M19+'ШК №(3)'!M19+'ШК№ (4)'!M19+'ДС№(1)'!M19+'ДС№ (2)'!M19+'ДС№ (3)'!M19+'ДС№ (4)'!M19+'ДС№ (5)'!M19+'ДС№ (6)'!M19+'ДС№ (7)'!M19</f>
        <v>0</v>
      </c>
      <c r="N19" s="128">
        <f>'ШК №(1)'!N19+'ШК №(2)'!N19+'ШК №(3)'!N19+'ШК№ (4)'!N19+'ДС№(1)'!N19+'ДС№ (2)'!N19+'ДС№ (3)'!N19+'ДС№ (4)'!N19+'ДС№ (5)'!N19+'ДС№ (6)'!N19+'ДС№ (7)'!N19</f>
        <v>0</v>
      </c>
      <c r="O19" s="128">
        <f>'ШК №(1)'!O19+'ШК №(2)'!O19+'ШК №(3)'!O19+'ШК№ (4)'!O19+'ДС№(1)'!O19+'ДС№ (2)'!O19+'ДС№ (3)'!O19+'ДС№ (4)'!O19+'ДС№ (5)'!O19+'ДС№ (6)'!O19+'ДС№ (7)'!O19</f>
        <v>0</v>
      </c>
      <c r="P19" s="37">
        <v>100000</v>
      </c>
    </row>
    <row r="20" spans="1:18" x14ac:dyDescent="0.25">
      <c r="A20" s="22"/>
      <c r="B20" s="23" t="s">
        <v>51</v>
      </c>
      <c r="C20" s="24" t="s">
        <v>27</v>
      </c>
      <c r="D20" s="128">
        <f>'ШК №(1)'!D20+'ШК №(2)'!D20+'ШК №(3)'!D20+'ШК№ (4)'!D20+'ДС№(1)'!D20+'ДС№ (2)'!D20+'ДС№ (3)'!D20+'ДС№ (4)'!D20+'ДС№ (5)'!D20+'ДС№ (6)'!D20+'ДС№ (7)'!D20</f>
        <v>0</v>
      </c>
      <c r="E20" s="128">
        <f>'ШК №(1)'!E20+'ШК №(2)'!E20+'ШК №(3)'!E20+'ШК№ (4)'!E20+'ДС№(1)'!E20+'ДС№ (2)'!E20+'ДС№ (3)'!E20+'ДС№ (4)'!E20+'ДС№ (5)'!E20+'ДС№ (6)'!E20+'ДС№ (7)'!E20</f>
        <v>0</v>
      </c>
      <c r="F20" s="128">
        <f>'ШК №(1)'!F20+'ШК №(2)'!F20+'ШК №(3)'!F20+'ШК№ (4)'!F20+'ДС№(1)'!F20+'ДС№ (2)'!F20+'ДС№ (3)'!F20+'ДС№ (4)'!F20+'ДС№ (5)'!F20+'ДС№ (6)'!F20+'ДС№ (7)'!F20</f>
        <v>0</v>
      </c>
      <c r="G20" s="128">
        <f>'ШК №(1)'!G20+'ШК №(2)'!G20+'ШК №(3)'!G20+'ШК№ (4)'!G20+'ДС№(1)'!G20+'ДС№ (2)'!G20+'ДС№ (3)'!G20+'ДС№ (4)'!G20+'ДС№ (5)'!G20+'ДС№ (6)'!G20+'ДС№ (7)'!G20</f>
        <v>0</v>
      </c>
      <c r="H20" s="128">
        <f>'ШК №(1)'!H20+'ШК №(2)'!H20+'ШК №(3)'!H20+'ШК№ (4)'!H20+'ДС№(1)'!H20+'ДС№ (2)'!H20+'ДС№ (3)'!H20+'ДС№ (4)'!H20+'ДС№ (5)'!H20+'ДС№ (6)'!H20+'ДС№ (7)'!H20</f>
        <v>0</v>
      </c>
      <c r="I20" s="128">
        <f>'ШК №(1)'!I20+'ШК №(2)'!I20+'ШК №(3)'!I20+'ШК№ (4)'!I20+'ДС№(1)'!I20+'ДС№ (2)'!I20+'ДС№ (3)'!I20+'ДС№ (4)'!I20+'ДС№ (5)'!I20+'ДС№ (6)'!I20+'ДС№ (7)'!I20</f>
        <v>0</v>
      </c>
      <c r="J20" s="128">
        <f>'ШК №(1)'!J20+'ШК №(2)'!J20+'ШК №(3)'!J20+'ШК№ (4)'!J20+'ДС№(1)'!J20+'ДС№ (2)'!J20+'ДС№ (3)'!J20+'ДС№ (4)'!J20+'ДС№ (5)'!J20+'ДС№ (6)'!J20+'ДС№ (7)'!J20</f>
        <v>0</v>
      </c>
      <c r="K20" s="128">
        <f>'ШК №(1)'!K20+'ШК №(2)'!K20+'ШК №(3)'!K20+'ШК№ (4)'!K20+'ДС№(1)'!K20+'ДС№ (2)'!K20+'ДС№ (3)'!K20+'ДС№ (4)'!K20+'ДС№ (5)'!K20+'ДС№ (6)'!K20+'ДС№ (7)'!K20</f>
        <v>0</v>
      </c>
      <c r="L20" s="128">
        <f>'ШК №(1)'!L20+'ШК №(2)'!L20+'ШК №(3)'!L20+'ШК№ (4)'!L20+'ДС№(1)'!L20+'ДС№ (2)'!L20+'ДС№ (3)'!L20+'ДС№ (4)'!L20+'ДС№ (5)'!L20+'ДС№ (6)'!L20+'ДС№ (7)'!L20</f>
        <v>0</v>
      </c>
      <c r="M20" s="128">
        <f>'ШК №(1)'!M20+'ШК №(2)'!M20+'ШК №(3)'!M20+'ШК№ (4)'!M20+'ДС№(1)'!M20+'ДС№ (2)'!M20+'ДС№ (3)'!M20+'ДС№ (4)'!M20+'ДС№ (5)'!M20+'ДС№ (6)'!M20+'ДС№ (7)'!M20</f>
        <v>0</v>
      </c>
      <c r="N20" s="128">
        <f>'ШК №(1)'!N20+'ШК №(2)'!N20+'ШК №(3)'!N20+'ШК№ (4)'!N20+'ДС№(1)'!N20+'ДС№ (2)'!N20+'ДС№ (3)'!N20+'ДС№ (4)'!N20+'ДС№ (5)'!N20+'ДС№ (6)'!N20+'ДС№ (7)'!N20</f>
        <v>0</v>
      </c>
      <c r="O20" s="128">
        <f>'ШК №(1)'!O20+'ШК №(2)'!O20+'ШК №(3)'!O20+'ШК№ (4)'!O20+'ДС№(1)'!O20+'ДС№ (2)'!O20+'ДС№ (3)'!O20+'ДС№ (4)'!O20+'ДС№ (5)'!O20+'ДС№ (6)'!O20+'ДС№ (7)'!O20</f>
        <v>0</v>
      </c>
      <c r="P20" s="37">
        <v>50000</v>
      </c>
    </row>
    <row r="21" spans="1:18" x14ac:dyDescent="0.25">
      <c r="A21" s="22"/>
      <c r="B21" s="23" t="s">
        <v>52</v>
      </c>
      <c r="C21" s="24" t="s">
        <v>95</v>
      </c>
      <c r="D21" s="128">
        <f>'ШК №(1)'!D21+'ШК №(2)'!D21+'ШК №(3)'!D21+'ШК№ (4)'!D21+'ДС№(1)'!D21+'ДС№ (2)'!D21+'ДС№ (3)'!D21+'ДС№ (4)'!D21+'ДС№ (5)'!D21+'ДС№ (6)'!D21+'ДС№ (7)'!D21</f>
        <v>0</v>
      </c>
      <c r="E21" s="128">
        <f>'ШК №(1)'!E21+'ШК №(2)'!E21+'ШК №(3)'!E21+'ШК№ (4)'!E21+'ДС№(1)'!E21+'ДС№ (2)'!E21+'ДС№ (3)'!E21+'ДС№ (4)'!E21+'ДС№ (5)'!E21+'ДС№ (6)'!E21+'ДС№ (7)'!E21</f>
        <v>0</v>
      </c>
      <c r="F21" s="128">
        <f>'ШК №(1)'!F21+'ШК №(2)'!F21+'ШК №(3)'!F21+'ШК№ (4)'!F21+'ДС№(1)'!F21+'ДС№ (2)'!F21+'ДС№ (3)'!F21+'ДС№ (4)'!F21+'ДС№ (5)'!F21+'ДС№ (6)'!F21+'ДС№ (7)'!F21</f>
        <v>0</v>
      </c>
      <c r="G21" s="128">
        <f>'ШК №(1)'!G21+'ШК №(2)'!G21+'ШК №(3)'!G21+'ШК№ (4)'!G21+'ДС№(1)'!G21+'ДС№ (2)'!G21+'ДС№ (3)'!G21+'ДС№ (4)'!G21+'ДС№ (5)'!G21+'ДС№ (6)'!G21+'ДС№ (7)'!G21</f>
        <v>0</v>
      </c>
      <c r="H21" s="128">
        <f>'ШК №(1)'!H21+'ШК №(2)'!H21+'ШК №(3)'!H21+'ШК№ (4)'!H21+'ДС№(1)'!H21+'ДС№ (2)'!H21+'ДС№ (3)'!H21+'ДС№ (4)'!H21+'ДС№ (5)'!H21+'ДС№ (6)'!H21+'ДС№ (7)'!H21</f>
        <v>0</v>
      </c>
      <c r="I21" s="128">
        <f>'ШК №(1)'!I21+'ШК №(2)'!I21+'ШК №(3)'!I21+'ШК№ (4)'!I21+'ДС№(1)'!I21+'ДС№ (2)'!I21+'ДС№ (3)'!I21+'ДС№ (4)'!I21+'ДС№ (5)'!I21+'ДС№ (6)'!I21+'ДС№ (7)'!I21</f>
        <v>0</v>
      </c>
      <c r="J21" s="128">
        <f>'ШК №(1)'!J21+'ШК №(2)'!J21+'ШК №(3)'!J21+'ШК№ (4)'!J21+'ДС№(1)'!J21+'ДС№ (2)'!J21+'ДС№ (3)'!J21+'ДС№ (4)'!J21+'ДС№ (5)'!J21+'ДС№ (6)'!J21+'ДС№ (7)'!J21</f>
        <v>0</v>
      </c>
      <c r="K21" s="128">
        <f>'ШК №(1)'!K21+'ШК №(2)'!K21+'ШК №(3)'!K21+'ШК№ (4)'!K21+'ДС№(1)'!K21+'ДС№ (2)'!K21+'ДС№ (3)'!K21+'ДС№ (4)'!K21+'ДС№ (5)'!K21+'ДС№ (6)'!K21+'ДС№ (7)'!K21</f>
        <v>0</v>
      </c>
      <c r="L21" s="128">
        <f>'ШК №(1)'!L21+'ШК №(2)'!L21+'ШК №(3)'!L21+'ШК№ (4)'!L21+'ДС№(1)'!L21+'ДС№ (2)'!L21+'ДС№ (3)'!L21+'ДС№ (4)'!L21+'ДС№ (5)'!L21+'ДС№ (6)'!L21+'ДС№ (7)'!L21</f>
        <v>0</v>
      </c>
      <c r="M21" s="128">
        <f>'ШК №(1)'!M21+'ШК №(2)'!M21+'ШК №(3)'!M21+'ШК№ (4)'!M21+'ДС№(1)'!M21+'ДС№ (2)'!M21+'ДС№ (3)'!M21+'ДС№ (4)'!M21+'ДС№ (5)'!M21+'ДС№ (6)'!M21+'ДС№ (7)'!M21</f>
        <v>0</v>
      </c>
      <c r="N21" s="128">
        <f>'ШК №(1)'!N21+'ШК №(2)'!N21+'ШК №(3)'!N21+'ШК№ (4)'!N21+'ДС№(1)'!N21+'ДС№ (2)'!N21+'ДС№ (3)'!N21+'ДС№ (4)'!N21+'ДС№ (5)'!N21+'ДС№ (6)'!N21+'ДС№ (7)'!N21</f>
        <v>0</v>
      </c>
      <c r="O21" s="128">
        <f>'ШК №(1)'!O21+'ШК №(2)'!O21+'ШК №(3)'!O21+'ШК№ (4)'!O21+'ДС№(1)'!O21+'ДС№ (2)'!O21+'ДС№ (3)'!O21+'ДС№ (4)'!O21+'ДС№ (5)'!O21+'ДС№ (6)'!O21+'ДС№ (7)'!O21</f>
        <v>0</v>
      </c>
      <c r="P21" s="37">
        <v>50000</v>
      </c>
    </row>
    <row r="22" spans="1:18" x14ac:dyDescent="0.25">
      <c r="A22" s="22"/>
      <c r="B22" s="23" t="s">
        <v>52</v>
      </c>
      <c r="C22" s="25" t="s">
        <v>8</v>
      </c>
      <c r="D22" s="128">
        <f>'ШК №(1)'!D22+'ШК №(2)'!D22+'ШК №(3)'!D22+'ШК№ (4)'!D22+'ДС№(1)'!D22+'ДС№ (2)'!D22+'ДС№ (3)'!D22+'ДС№ (4)'!D22+'ДС№ (5)'!D22+'ДС№ (6)'!D22+'ДС№ (7)'!D22</f>
        <v>0</v>
      </c>
      <c r="E22" s="128">
        <f>'ШК №(1)'!E22+'ШК №(2)'!E22+'ШК №(3)'!E22+'ШК№ (4)'!E22+'ДС№(1)'!E22+'ДС№ (2)'!E22+'ДС№ (3)'!E22+'ДС№ (4)'!E22+'ДС№ (5)'!E22+'ДС№ (6)'!E22+'ДС№ (7)'!E22</f>
        <v>0</v>
      </c>
      <c r="F22" s="128">
        <f>'ШК №(1)'!F22+'ШК №(2)'!F22+'ШК №(3)'!F22+'ШК№ (4)'!F22+'ДС№(1)'!F22+'ДС№ (2)'!F22+'ДС№ (3)'!F22+'ДС№ (4)'!F22+'ДС№ (5)'!F22+'ДС№ (6)'!F22+'ДС№ (7)'!F22</f>
        <v>0</v>
      </c>
      <c r="G22" s="128">
        <f>'ШК №(1)'!G22+'ШК №(2)'!G22+'ШК №(3)'!G22+'ШК№ (4)'!G22+'ДС№(1)'!G22+'ДС№ (2)'!G22+'ДС№ (3)'!G22+'ДС№ (4)'!G22+'ДС№ (5)'!G22+'ДС№ (6)'!G22+'ДС№ (7)'!G22</f>
        <v>0</v>
      </c>
      <c r="H22" s="128">
        <f>'ШК №(1)'!H22+'ШК №(2)'!H22+'ШК №(3)'!H22+'ШК№ (4)'!H22+'ДС№(1)'!H22+'ДС№ (2)'!H22+'ДС№ (3)'!H22+'ДС№ (4)'!H22+'ДС№ (5)'!H22+'ДС№ (6)'!H22+'ДС№ (7)'!H22</f>
        <v>0</v>
      </c>
      <c r="I22" s="128">
        <f>'ШК №(1)'!I22+'ШК №(2)'!I22+'ШК №(3)'!I22+'ШК№ (4)'!I22+'ДС№(1)'!I22+'ДС№ (2)'!I22+'ДС№ (3)'!I22+'ДС№ (4)'!I22+'ДС№ (5)'!I22+'ДС№ (6)'!I22+'ДС№ (7)'!I22</f>
        <v>0</v>
      </c>
      <c r="J22" s="128">
        <f>'ШК №(1)'!J22+'ШК №(2)'!J22+'ШК №(3)'!J22+'ШК№ (4)'!J22+'ДС№(1)'!J22+'ДС№ (2)'!J22+'ДС№ (3)'!J22+'ДС№ (4)'!J22+'ДС№ (5)'!J22+'ДС№ (6)'!J22+'ДС№ (7)'!J22</f>
        <v>0</v>
      </c>
      <c r="K22" s="128">
        <f>'ШК №(1)'!K22+'ШК №(2)'!K22+'ШК №(3)'!K22+'ШК№ (4)'!K22+'ДС№(1)'!K22+'ДС№ (2)'!K22+'ДС№ (3)'!K22+'ДС№ (4)'!K22+'ДС№ (5)'!K22+'ДС№ (6)'!K22+'ДС№ (7)'!K22</f>
        <v>0</v>
      </c>
      <c r="L22" s="128">
        <f>'ШК №(1)'!L22+'ШК №(2)'!L22+'ШК №(3)'!L22+'ШК№ (4)'!L22+'ДС№(1)'!L22+'ДС№ (2)'!L22+'ДС№ (3)'!L22+'ДС№ (4)'!L22+'ДС№ (5)'!L22+'ДС№ (6)'!L22+'ДС№ (7)'!L22</f>
        <v>0</v>
      </c>
      <c r="M22" s="128">
        <f>'ШК №(1)'!M22+'ШК №(2)'!M22+'ШК №(3)'!M22+'ШК№ (4)'!M22+'ДС№(1)'!M22+'ДС№ (2)'!M22+'ДС№ (3)'!M22+'ДС№ (4)'!M22+'ДС№ (5)'!M22+'ДС№ (6)'!M22+'ДС№ (7)'!M22</f>
        <v>0</v>
      </c>
      <c r="N22" s="128">
        <f>'ШК №(1)'!N22+'ШК №(2)'!N22+'ШК №(3)'!N22+'ШК№ (4)'!N22+'ДС№(1)'!N22+'ДС№ (2)'!N22+'ДС№ (3)'!N22+'ДС№ (4)'!N22+'ДС№ (5)'!N22+'ДС№ (6)'!N22+'ДС№ (7)'!N22</f>
        <v>0</v>
      </c>
      <c r="O22" s="128">
        <f>'ШК №(1)'!O22+'ШК №(2)'!O22+'ШК №(3)'!O22+'ШК№ (4)'!O22+'ДС№(1)'!O22+'ДС№ (2)'!O22+'ДС№ (3)'!O22+'ДС№ (4)'!O22+'ДС№ (5)'!O22+'ДС№ (6)'!O22+'ДС№ (7)'!O22</f>
        <v>0</v>
      </c>
      <c r="P22" s="37">
        <v>40000</v>
      </c>
    </row>
    <row r="23" spans="1:18" ht="15" customHeight="1" x14ac:dyDescent="0.25">
      <c r="A23" s="22"/>
      <c r="B23" s="23" t="s">
        <v>52</v>
      </c>
      <c r="C23" s="25" t="s">
        <v>9</v>
      </c>
      <c r="D23" s="128">
        <f>'ШК №(1)'!D23+'ШК №(2)'!D23+'ШК №(3)'!D23+'ШК№ (4)'!D23+'ДС№(1)'!D23+'ДС№ (2)'!D23+'ДС№ (3)'!D23+'ДС№ (4)'!D23+'ДС№ (5)'!D23+'ДС№ (6)'!D23+'ДС№ (7)'!D23</f>
        <v>0</v>
      </c>
      <c r="E23" s="128">
        <f>'ШК №(1)'!E23+'ШК №(2)'!E23+'ШК №(3)'!E23+'ШК№ (4)'!E23+'ДС№(1)'!E23+'ДС№ (2)'!E23+'ДС№ (3)'!E23+'ДС№ (4)'!E23+'ДС№ (5)'!E23+'ДС№ (6)'!E23+'ДС№ (7)'!E23</f>
        <v>0</v>
      </c>
      <c r="F23" s="128">
        <f>'ШК №(1)'!F23+'ШК №(2)'!F23+'ШК №(3)'!F23+'ШК№ (4)'!F23+'ДС№(1)'!F23+'ДС№ (2)'!F23+'ДС№ (3)'!F23+'ДС№ (4)'!F23+'ДС№ (5)'!F23+'ДС№ (6)'!F23+'ДС№ (7)'!F23</f>
        <v>0</v>
      </c>
      <c r="G23" s="128">
        <f>'ШК №(1)'!G23+'ШК №(2)'!G23+'ШК №(3)'!G23+'ШК№ (4)'!G23+'ДС№(1)'!G23+'ДС№ (2)'!G23+'ДС№ (3)'!G23+'ДС№ (4)'!G23+'ДС№ (5)'!G23+'ДС№ (6)'!G23+'ДС№ (7)'!G23</f>
        <v>0</v>
      </c>
      <c r="H23" s="128">
        <f>'ШК №(1)'!H23+'ШК №(2)'!H23+'ШК №(3)'!H23+'ШК№ (4)'!H23+'ДС№(1)'!H23+'ДС№ (2)'!H23+'ДС№ (3)'!H23+'ДС№ (4)'!H23+'ДС№ (5)'!H23+'ДС№ (6)'!H23+'ДС№ (7)'!H23</f>
        <v>0</v>
      </c>
      <c r="I23" s="128">
        <f>'ШК №(1)'!I23+'ШК №(2)'!I23+'ШК №(3)'!I23+'ШК№ (4)'!I23+'ДС№(1)'!I23+'ДС№ (2)'!I23+'ДС№ (3)'!I23+'ДС№ (4)'!I23+'ДС№ (5)'!I23+'ДС№ (6)'!I23+'ДС№ (7)'!I23</f>
        <v>0</v>
      </c>
      <c r="J23" s="128">
        <f>'ШК №(1)'!J23+'ШК №(2)'!J23+'ШК №(3)'!J23+'ШК№ (4)'!J23+'ДС№(1)'!J23+'ДС№ (2)'!J23+'ДС№ (3)'!J23+'ДС№ (4)'!J23+'ДС№ (5)'!J23+'ДС№ (6)'!J23+'ДС№ (7)'!J23</f>
        <v>0</v>
      </c>
      <c r="K23" s="128">
        <f>'ШК №(1)'!K23+'ШК №(2)'!K23+'ШК №(3)'!K23+'ШК№ (4)'!K23+'ДС№(1)'!K23+'ДС№ (2)'!K23+'ДС№ (3)'!K23+'ДС№ (4)'!K23+'ДС№ (5)'!K23+'ДС№ (6)'!K23+'ДС№ (7)'!K23</f>
        <v>0</v>
      </c>
      <c r="L23" s="128">
        <f>'ШК №(1)'!L23+'ШК №(2)'!L23+'ШК №(3)'!L23+'ШК№ (4)'!L23+'ДС№(1)'!L23+'ДС№ (2)'!L23+'ДС№ (3)'!L23+'ДС№ (4)'!L23+'ДС№ (5)'!L23+'ДС№ (6)'!L23+'ДС№ (7)'!L23</f>
        <v>0</v>
      </c>
      <c r="M23" s="128">
        <f>'ШК №(1)'!M23+'ШК №(2)'!M23+'ШК №(3)'!M23+'ШК№ (4)'!M23+'ДС№(1)'!M23+'ДС№ (2)'!M23+'ДС№ (3)'!M23+'ДС№ (4)'!M23+'ДС№ (5)'!M23+'ДС№ (6)'!M23+'ДС№ (7)'!M23</f>
        <v>0</v>
      </c>
      <c r="N23" s="128">
        <f>'ШК №(1)'!N23+'ШК №(2)'!N23+'ШК №(3)'!N23+'ШК№ (4)'!N23+'ДС№(1)'!N23+'ДС№ (2)'!N23+'ДС№ (3)'!N23+'ДС№ (4)'!N23+'ДС№ (5)'!N23+'ДС№ (6)'!N23+'ДС№ (7)'!N23</f>
        <v>0</v>
      </c>
      <c r="O23" s="128">
        <f>'ШК №(1)'!O23+'ШК №(2)'!O23+'ШК №(3)'!O23+'ШК№ (4)'!O23+'ДС№(1)'!O23+'ДС№ (2)'!O23+'ДС№ (3)'!O23+'ДС№ (4)'!O23+'ДС№ (5)'!O23+'ДС№ (6)'!O23+'ДС№ (7)'!O23</f>
        <v>0</v>
      </c>
      <c r="P23" s="37">
        <v>40000</v>
      </c>
      <c r="Q23" s="3"/>
    </row>
    <row r="24" spans="1:18" x14ac:dyDescent="0.25">
      <c r="A24" s="22"/>
      <c r="B24" s="23" t="s">
        <v>52</v>
      </c>
      <c r="C24" s="25" t="s">
        <v>10</v>
      </c>
      <c r="D24" s="128">
        <f>'ШК №(1)'!D24+'ШК №(2)'!D24+'ШК №(3)'!D24+'ШК№ (4)'!D24+'ДС№(1)'!D24+'ДС№ (2)'!D24+'ДС№ (3)'!D24+'ДС№ (4)'!D24+'ДС№ (5)'!D24+'ДС№ (6)'!D24+'ДС№ (7)'!D24</f>
        <v>0</v>
      </c>
      <c r="E24" s="128">
        <f>'ШК №(1)'!E24+'ШК №(2)'!E24+'ШК №(3)'!E24+'ШК№ (4)'!E24+'ДС№(1)'!E24+'ДС№ (2)'!E24+'ДС№ (3)'!E24+'ДС№ (4)'!E24+'ДС№ (5)'!E24+'ДС№ (6)'!E24+'ДС№ (7)'!E24</f>
        <v>0</v>
      </c>
      <c r="F24" s="128">
        <f>'ШК №(1)'!F24+'ШК №(2)'!F24+'ШК №(3)'!F24+'ШК№ (4)'!F24+'ДС№(1)'!F24+'ДС№ (2)'!F24+'ДС№ (3)'!F24+'ДС№ (4)'!F24+'ДС№ (5)'!F24+'ДС№ (6)'!F24+'ДС№ (7)'!F24</f>
        <v>0</v>
      </c>
      <c r="G24" s="128">
        <f>'ШК №(1)'!G24+'ШК №(2)'!G24+'ШК №(3)'!G24+'ШК№ (4)'!G24+'ДС№(1)'!G24+'ДС№ (2)'!G24+'ДС№ (3)'!G24+'ДС№ (4)'!G24+'ДС№ (5)'!G24+'ДС№ (6)'!G24+'ДС№ (7)'!G24</f>
        <v>0</v>
      </c>
      <c r="H24" s="128">
        <f>'ШК №(1)'!H24+'ШК №(2)'!H24+'ШК №(3)'!H24+'ШК№ (4)'!H24+'ДС№(1)'!H24+'ДС№ (2)'!H24+'ДС№ (3)'!H24+'ДС№ (4)'!H24+'ДС№ (5)'!H24+'ДС№ (6)'!H24+'ДС№ (7)'!H24</f>
        <v>0</v>
      </c>
      <c r="I24" s="128">
        <f>'ШК №(1)'!I24+'ШК №(2)'!I24+'ШК №(3)'!I24+'ШК№ (4)'!I24+'ДС№(1)'!I24+'ДС№ (2)'!I24+'ДС№ (3)'!I24+'ДС№ (4)'!I24+'ДС№ (5)'!I24+'ДС№ (6)'!I24+'ДС№ (7)'!I24</f>
        <v>0</v>
      </c>
      <c r="J24" s="128">
        <f>'ШК №(1)'!J24+'ШК №(2)'!J24+'ШК №(3)'!J24+'ШК№ (4)'!J24+'ДС№(1)'!J24+'ДС№ (2)'!J24+'ДС№ (3)'!J24+'ДС№ (4)'!J24+'ДС№ (5)'!J24+'ДС№ (6)'!J24+'ДС№ (7)'!J24</f>
        <v>0</v>
      </c>
      <c r="K24" s="128">
        <f>'ШК №(1)'!K24+'ШК №(2)'!K24+'ШК №(3)'!K24+'ШК№ (4)'!K24+'ДС№(1)'!K24+'ДС№ (2)'!K24+'ДС№ (3)'!K24+'ДС№ (4)'!K24+'ДС№ (5)'!K24+'ДС№ (6)'!K24+'ДС№ (7)'!K24</f>
        <v>0</v>
      </c>
      <c r="L24" s="128">
        <f>'ШК №(1)'!L24+'ШК №(2)'!L24+'ШК №(3)'!L24+'ШК№ (4)'!L24+'ДС№(1)'!L24+'ДС№ (2)'!L24+'ДС№ (3)'!L24+'ДС№ (4)'!L24+'ДС№ (5)'!L24+'ДС№ (6)'!L24+'ДС№ (7)'!L24</f>
        <v>0</v>
      </c>
      <c r="M24" s="128">
        <f>'ШК №(1)'!M24+'ШК №(2)'!M24+'ШК №(3)'!M24+'ШК№ (4)'!M24+'ДС№(1)'!M24+'ДС№ (2)'!M24+'ДС№ (3)'!M24+'ДС№ (4)'!M24+'ДС№ (5)'!M24+'ДС№ (6)'!M24+'ДС№ (7)'!M24</f>
        <v>0</v>
      </c>
      <c r="N24" s="128">
        <f>'ШК №(1)'!N24+'ШК №(2)'!N24+'ШК №(3)'!N24+'ШК№ (4)'!N24+'ДС№(1)'!N24+'ДС№ (2)'!N24+'ДС№ (3)'!N24+'ДС№ (4)'!N24+'ДС№ (5)'!N24+'ДС№ (6)'!N24+'ДС№ (7)'!N24</f>
        <v>0</v>
      </c>
      <c r="O24" s="128">
        <f>'ШК №(1)'!O24+'ШК №(2)'!O24+'ШК №(3)'!O24+'ШК№ (4)'!O24+'ДС№(1)'!O24+'ДС№ (2)'!O24+'ДС№ (3)'!O24+'ДС№ (4)'!O24+'ДС№ (5)'!O24+'ДС№ (6)'!O24+'ДС№ (7)'!O24</f>
        <v>0</v>
      </c>
      <c r="P24" s="50">
        <v>40000</v>
      </c>
    </row>
    <row r="25" spans="1:18" ht="15" customHeight="1" x14ac:dyDescent="0.25">
      <c r="A25" s="22"/>
      <c r="B25" s="23" t="s">
        <v>52</v>
      </c>
      <c r="C25" s="15" t="s">
        <v>35</v>
      </c>
      <c r="D25" s="128">
        <f>'ШК №(1)'!D25+'ШК №(2)'!D25+'ШК №(3)'!D25+'ШК№ (4)'!D25+'ДС№(1)'!D25+'ДС№ (2)'!D25+'ДС№ (3)'!D25+'ДС№ (4)'!D25+'ДС№ (5)'!D25+'ДС№ (6)'!D25+'ДС№ (7)'!D25</f>
        <v>0</v>
      </c>
      <c r="E25" s="128">
        <f>'ШК №(1)'!E25+'ШК №(2)'!E25+'ШК №(3)'!E25+'ШК№ (4)'!E25+'ДС№(1)'!E25+'ДС№ (2)'!E25+'ДС№ (3)'!E25+'ДС№ (4)'!E25+'ДС№ (5)'!E25+'ДС№ (6)'!E25+'ДС№ (7)'!E25</f>
        <v>0</v>
      </c>
      <c r="F25" s="128">
        <f>'ШК №(1)'!F25+'ШК №(2)'!F25+'ШК №(3)'!F25+'ШК№ (4)'!F25+'ДС№(1)'!F25+'ДС№ (2)'!F25+'ДС№ (3)'!F25+'ДС№ (4)'!F25+'ДС№ (5)'!F25+'ДС№ (6)'!F25+'ДС№ (7)'!F25</f>
        <v>0</v>
      </c>
      <c r="G25" s="128">
        <f>'ШК №(1)'!G25+'ШК №(2)'!G25+'ШК №(3)'!G25+'ШК№ (4)'!G25+'ДС№(1)'!G25+'ДС№ (2)'!G25+'ДС№ (3)'!G25+'ДС№ (4)'!G25+'ДС№ (5)'!G25+'ДС№ (6)'!G25+'ДС№ (7)'!G25</f>
        <v>0</v>
      </c>
      <c r="H25" s="128">
        <f>'ШК №(1)'!H25+'ШК №(2)'!H25+'ШК №(3)'!H25+'ШК№ (4)'!H25+'ДС№(1)'!H25+'ДС№ (2)'!H25+'ДС№ (3)'!H25+'ДС№ (4)'!H25+'ДС№ (5)'!H25+'ДС№ (6)'!H25+'ДС№ (7)'!H25</f>
        <v>0</v>
      </c>
      <c r="I25" s="128">
        <f>'ШК №(1)'!I25+'ШК №(2)'!I25+'ШК №(3)'!I25+'ШК№ (4)'!I25+'ДС№(1)'!I25+'ДС№ (2)'!I25+'ДС№ (3)'!I25+'ДС№ (4)'!I25+'ДС№ (5)'!I25+'ДС№ (6)'!I25+'ДС№ (7)'!I25</f>
        <v>0</v>
      </c>
      <c r="J25" s="128">
        <f>'ШК №(1)'!J25+'ШК №(2)'!J25+'ШК №(3)'!J25+'ШК№ (4)'!J25+'ДС№(1)'!J25+'ДС№ (2)'!J25+'ДС№ (3)'!J25+'ДС№ (4)'!J25+'ДС№ (5)'!J25+'ДС№ (6)'!J25+'ДС№ (7)'!J25</f>
        <v>0</v>
      </c>
      <c r="K25" s="128">
        <f>'ШК №(1)'!K25+'ШК №(2)'!K25+'ШК №(3)'!K25+'ШК№ (4)'!K25+'ДС№(1)'!K25+'ДС№ (2)'!K25+'ДС№ (3)'!K25+'ДС№ (4)'!K25+'ДС№ (5)'!K25+'ДС№ (6)'!K25+'ДС№ (7)'!K25</f>
        <v>0</v>
      </c>
      <c r="L25" s="128">
        <f>'ШК №(1)'!L25+'ШК №(2)'!L25+'ШК №(3)'!L25+'ШК№ (4)'!L25+'ДС№(1)'!L25+'ДС№ (2)'!L25+'ДС№ (3)'!L25+'ДС№ (4)'!L25+'ДС№ (5)'!L25+'ДС№ (6)'!L25+'ДС№ (7)'!L25</f>
        <v>0</v>
      </c>
      <c r="M25" s="128">
        <f>'ШК №(1)'!M25+'ШК №(2)'!M25+'ШК №(3)'!M25+'ШК№ (4)'!M25+'ДС№(1)'!M25+'ДС№ (2)'!M25+'ДС№ (3)'!M25+'ДС№ (4)'!M25+'ДС№ (5)'!M25+'ДС№ (6)'!M25+'ДС№ (7)'!M25</f>
        <v>0</v>
      </c>
      <c r="N25" s="128">
        <f>'ШК №(1)'!N25+'ШК №(2)'!N25+'ШК №(3)'!N25+'ШК№ (4)'!N25+'ДС№(1)'!N25+'ДС№ (2)'!N25+'ДС№ (3)'!N25+'ДС№ (4)'!N25+'ДС№ (5)'!N25+'ДС№ (6)'!N25+'ДС№ (7)'!N25</f>
        <v>0</v>
      </c>
      <c r="O25" s="128">
        <f>'ШК №(1)'!O25+'ШК №(2)'!O25+'ШК №(3)'!O25+'ШК№ (4)'!O25+'ДС№(1)'!O25+'ДС№ (2)'!O25+'ДС№ (3)'!O25+'ДС№ (4)'!O25+'ДС№ (5)'!O25+'ДС№ (6)'!O25+'ДС№ (7)'!O25</f>
        <v>0</v>
      </c>
      <c r="P25" s="50">
        <v>40000</v>
      </c>
      <c r="Q25" s="3"/>
    </row>
    <row r="26" spans="1:18" x14ac:dyDescent="0.25">
      <c r="A26" s="22"/>
      <c r="B26" s="23" t="s">
        <v>52</v>
      </c>
      <c r="C26" s="25" t="s">
        <v>11</v>
      </c>
      <c r="D26" s="128">
        <f>'ШК №(1)'!D26+'ШК №(2)'!D26+'ШК №(3)'!D26+'ШК№ (4)'!D26+'ДС№(1)'!D26+'ДС№ (2)'!D26+'ДС№ (3)'!D26+'ДС№ (4)'!D26+'ДС№ (5)'!D26+'ДС№ (6)'!D26+'ДС№ (7)'!D26</f>
        <v>0</v>
      </c>
      <c r="E26" s="128">
        <f>'ШК №(1)'!E26+'ШК №(2)'!E26+'ШК №(3)'!E26+'ШК№ (4)'!E26+'ДС№(1)'!E26+'ДС№ (2)'!E26+'ДС№ (3)'!E26+'ДС№ (4)'!E26+'ДС№ (5)'!E26+'ДС№ (6)'!E26+'ДС№ (7)'!E26</f>
        <v>0</v>
      </c>
      <c r="F26" s="128">
        <f>'ШК №(1)'!F26+'ШК №(2)'!F26+'ШК №(3)'!F26+'ШК№ (4)'!F26+'ДС№(1)'!F26+'ДС№ (2)'!F26+'ДС№ (3)'!F26+'ДС№ (4)'!F26+'ДС№ (5)'!F26+'ДС№ (6)'!F26+'ДС№ (7)'!F26</f>
        <v>0</v>
      </c>
      <c r="G26" s="128">
        <f>'ШК №(1)'!G26+'ШК №(2)'!G26+'ШК №(3)'!G26+'ШК№ (4)'!G26+'ДС№(1)'!G26+'ДС№ (2)'!G26+'ДС№ (3)'!G26+'ДС№ (4)'!G26+'ДС№ (5)'!G26+'ДС№ (6)'!G26+'ДС№ (7)'!G26</f>
        <v>0</v>
      </c>
      <c r="H26" s="128">
        <f>'ШК №(1)'!H26+'ШК №(2)'!H26+'ШК №(3)'!H26+'ШК№ (4)'!H26+'ДС№(1)'!H26+'ДС№ (2)'!H26+'ДС№ (3)'!H26+'ДС№ (4)'!H26+'ДС№ (5)'!H26+'ДС№ (6)'!H26+'ДС№ (7)'!H26</f>
        <v>0</v>
      </c>
      <c r="I26" s="128">
        <f>'ШК №(1)'!I26+'ШК №(2)'!I26+'ШК №(3)'!I26+'ШК№ (4)'!I26+'ДС№(1)'!I26+'ДС№ (2)'!I26+'ДС№ (3)'!I26+'ДС№ (4)'!I26+'ДС№ (5)'!I26+'ДС№ (6)'!I26+'ДС№ (7)'!I26</f>
        <v>0</v>
      </c>
      <c r="J26" s="128">
        <f>'ШК №(1)'!J26+'ШК №(2)'!J26+'ШК №(3)'!J26+'ШК№ (4)'!J26+'ДС№(1)'!J26+'ДС№ (2)'!J26+'ДС№ (3)'!J26+'ДС№ (4)'!J26+'ДС№ (5)'!J26+'ДС№ (6)'!J26+'ДС№ (7)'!J26</f>
        <v>0</v>
      </c>
      <c r="K26" s="128">
        <f>'ШК №(1)'!K26+'ШК №(2)'!K26+'ШК №(3)'!K26+'ШК№ (4)'!K26+'ДС№(1)'!K26+'ДС№ (2)'!K26+'ДС№ (3)'!K26+'ДС№ (4)'!K26+'ДС№ (5)'!K26+'ДС№ (6)'!K26+'ДС№ (7)'!K26</f>
        <v>0</v>
      </c>
      <c r="L26" s="128">
        <f>'ШК №(1)'!L26+'ШК №(2)'!L26+'ШК №(3)'!L26+'ШК№ (4)'!L26+'ДС№(1)'!L26+'ДС№ (2)'!L26+'ДС№ (3)'!L26+'ДС№ (4)'!L26+'ДС№ (5)'!L26+'ДС№ (6)'!L26+'ДС№ (7)'!L26</f>
        <v>0</v>
      </c>
      <c r="M26" s="128">
        <f>'ШК №(1)'!M26+'ШК №(2)'!M26+'ШК №(3)'!M26+'ШК№ (4)'!M26+'ДС№(1)'!M26+'ДС№ (2)'!M26+'ДС№ (3)'!M26+'ДС№ (4)'!M26+'ДС№ (5)'!M26+'ДС№ (6)'!M26+'ДС№ (7)'!M26</f>
        <v>0</v>
      </c>
      <c r="N26" s="128">
        <f>'ШК №(1)'!N26+'ШК №(2)'!N26+'ШК №(3)'!N26+'ШК№ (4)'!N26+'ДС№(1)'!N26+'ДС№ (2)'!N26+'ДС№ (3)'!N26+'ДС№ (4)'!N26+'ДС№ (5)'!N26+'ДС№ (6)'!N26+'ДС№ (7)'!N26</f>
        <v>0</v>
      </c>
      <c r="O26" s="128">
        <f>'ШК №(1)'!O26+'ШК №(2)'!O26+'ШК №(3)'!O26+'ШК№ (4)'!O26+'ДС№(1)'!O26+'ДС№ (2)'!O26+'ДС№ (3)'!O26+'ДС№ (4)'!O26+'ДС№ (5)'!O26+'ДС№ (6)'!O26+'ДС№ (7)'!O26</f>
        <v>0</v>
      </c>
      <c r="P26" s="50">
        <v>50000</v>
      </c>
    </row>
    <row r="27" spans="1:18" x14ac:dyDescent="0.25">
      <c r="A27" s="22"/>
      <c r="B27" s="23" t="s">
        <v>52</v>
      </c>
      <c r="C27" s="25" t="s">
        <v>13</v>
      </c>
      <c r="D27" s="128">
        <f>'ШК №(1)'!D27+'ШК №(2)'!D27+'ШК №(3)'!D27+'ШК№ (4)'!D27+'ДС№(1)'!D27+'ДС№ (2)'!D27+'ДС№ (3)'!D27+'ДС№ (4)'!D27+'ДС№ (5)'!D27+'ДС№ (6)'!D27+'ДС№ (7)'!D27</f>
        <v>0</v>
      </c>
      <c r="E27" s="128">
        <f>'ШК №(1)'!E27+'ШК №(2)'!E27+'ШК №(3)'!E27+'ШК№ (4)'!E27+'ДС№(1)'!E27+'ДС№ (2)'!E27+'ДС№ (3)'!E27+'ДС№ (4)'!E27+'ДС№ (5)'!E27+'ДС№ (6)'!E27+'ДС№ (7)'!E27</f>
        <v>0</v>
      </c>
      <c r="F27" s="128">
        <f>'ШК №(1)'!F27+'ШК №(2)'!F27+'ШК №(3)'!F27+'ШК№ (4)'!F27+'ДС№(1)'!F27+'ДС№ (2)'!F27+'ДС№ (3)'!F27+'ДС№ (4)'!F27+'ДС№ (5)'!F27+'ДС№ (6)'!F27+'ДС№ (7)'!F27</f>
        <v>0</v>
      </c>
      <c r="G27" s="128">
        <f>'ШК №(1)'!G27+'ШК №(2)'!G27+'ШК №(3)'!G27+'ШК№ (4)'!G27+'ДС№(1)'!G27+'ДС№ (2)'!G27+'ДС№ (3)'!G27+'ДС№ (4)'!G27+'ДС№ (5)'!G27+'ДС№ (6)'!G27+'ДС№ (7)'!G27</f>
        <v>0</v>
      </c>
      <c r="H27" s="128">
        <f>'ШК №(1)'!H27+'ШК №(2)'!H27+'ШК №(3)'!H27+'ШК№ (4)'!H27+'ДС№(1)'!H27+'ДС№ (2)'!H27+'ДС№ (3)'!H27+'ДС№ (4)'!H27+'ДС№ (5)'!H27+'ДС№ (6)'!H27+'ДС№ (7)'!H27</f>
        <v>0</v>
      </c>
      <c r="I27" s="128">
        <f>'ШК №(1)'!I27+'ШК №(2)'!I27+'ШК №(3)'!I27+'ШК№ (4)'!I27+'ДС№(1)'!I27+'ДС№ (2)'!I27+'ДС№ (3)'!I27+'ДС№ (4)'!I27+'ДС№ (5)'!I27+'ДС№ (6)'!I27+'ДС№ (7)'!I27</f>
        <v>0</v>
      </c>
      <c r="J27" s="128">
        <f>'ШК №(1)'!J27+'ШК №(2)'!J27+'ШК №(3)'!J27+'ШК№ (4)'!J27+'ДС№(1)'!J27+'ДС№ (2)'!J27+'ДС№ (3)'!J27+'ДС№ (4)'!J27+'ДС№ (5)'!J27+'ДС№ (6)'!J27+'ДС№ (7)'!J27</f>
        <v>0</v>
      </c>
      <c r="K27" s="128">
        <f>'ШК №(1)'!K27+'ШК №(2)'!K27+'ШК №(3)'!K27+'ШК№ (4)'!K27+'ДС№(1)'!K27+'ДС№ (2)'!K27+'ДС№ (3)'!K27+'ДС№ (4)'!K27+'ДС№ (5)'!K27+'ДС№ (6)'!K27+'ДС№ (7)'!K27</f>
        <v>0</v>
      </c>
      <c r="L27" s="128">
        <f>'ШК №(1)'!L27+'ШК №(2)'!L27+'ШК №(3)'!L27+'ШК№ (4)'!L27+'ДС№(1)'!L27+'ДС№ (2)'!L27+'ДС№ (3)'!L27+'ДС№ (4)'!L27+'ДС№ (5)'!L27+'ДС№ (6)'!L27+'ДС№ (7)'!L27</f>
        <v>0</v>
      </c>
      <c r="M27" s="128">
        <f>'ШК №(1)'!M27+'ШК №(2)'!M27+'ШК №(3)'!M27+'ШК№ (4)'!M27+'ДС№(1)'!M27+'ДС№ (2)'!M27+'ДС№ (3)'!M27+'ДС№ (4)'!M27+'ДС№ (5)'!M27+'ДС№ (6)'!M27+'ДС№ (7)'!M27</f>
        <v>0</v>
      </c>
      <c r="N27" s="128">
        <f>'ШК №(1)'!N27+'ШК №(2)'!N27+'ШК №(3)'!N27+'ШК№ (4)'!N27+'ДС№(1)'!N27+'ДС№ (2)'!N27+'ДС№ (3)'!N27+'ДС№ (4)'!N27+'ДС№ (5)'!N27+'ДС№ (6)'!N27+'ДС№ (7)'!N27</f>
        <v>0</v>
      </c>
      <c r="O27" s="128">
        <f>'ШК №(1)'!O27+'ШК №(2)'!O27+'ШК №(3)'!O27+'ШК№ (4)'!O27+'ДС№(1)'!O27+'ДС№ (2)'!O27+'ДС№ (3)'!O27+'ДС№ (4)'!O27+'ДС№ (5)'!O27+'ДС№ (6)'!O27+'ДС№ (7)'!O27</f>
        <v>0</v>
      </c>
      <c r="P27" s="50">
        <v>40000</v>
      </c>
    </row>
    <row r="28" spans="1:18" ht="15" customHeight="1" x14ac:dyDescent="0.25">
      <c r="A28" s="22"/>
      <c r="B28" s="23" t="s">
        <v>52</v>
      </c>
      <c r="C28" s="25" t="s">
        <v>12</v>
      </c>
      <c r="D28" s="128">
        <f>'ШК №(1)'!D28+'ШК №(2)'!D28+'ШК №(3)'!D28+'ШК№ (4)'!D28+'ДС№(1)'!D28+'ДС№ (2)'!D28+'ДС№ (3)'!D28+'ДС№ (4)'!D28+'ДС№ (5)'!D28+'ДС№ (6)'!D28+'ДС№ (7)'!D28</f>
        <v>0</v>
      </c>
      <c r="E28" s="128">
        <f>'ШК №(1)'!E28+'ШК №(2)'!E28+'ШК №(3)'!E28+'ШК№ (4)'!E28+'ДС№(1)'!E28+'ДС№ (2)'!E28+'ДС№ (3)'!E28+'ДС№ (4)'!E28+'ДС№ (5)'!E28+'ДС№ (6)'!E28+'ДС№ (7)'!E28</f>
        <v>0</v>
      </c>
      <c r="F28" s="128">
        <f>'ШК №(1)'!F28+'ШК №(2)'!F28+'ШК №(3)'!F28+'ШК№ (4)'!F28+'ДС№(1)'!F28+'ДС№ (2)'!F28+'ДС№ (3)'!F28+'ДС№ (4)'!F28+'ДС№ (5)'!F28+'ДС№ (6)'!F28+'ДС№ (7)'!F28</f>
        <v>0</v>
      </c>
      <c r="G28" s="128">
        <f>'ШК №(1)'!G28+'ШК №(2)'!G28+'ШК №(3)'!G28+'ШК№ (4)'!G28+'ДС№(1)'!G28+'ДС№ (2)'!G28+'ДС№ (3)'!G28+'ДС№ (4)'!G28+'ДС№ (5)'!G28+'ДС№ (6)'!G28+'ДС№ (7)'!G28</f>
        <v>0</v>
      </c>
      <c r="H28" s="128">
        <f>'ШК №(1)'!H28+'ШК №(2)'!H28+'ШК №(3)'!H28+'ШК№ (4)'!H28+'ДС№(1)'!H28+'ДС№ (2)'!H28+'ДС№ (3)'!H28+'ДС№ (4)'!H28+'ДС№ (5)'!H28+'ДС№ (6)'!H28+'ДС№ (7)'!H28</f>
        <v>0</v>
      </c>
      <c r="I28" s="128">
        <f>'ШК №(1)'!I28+'ШК №(2)'!I28+'ШК №(3)'!I28+'ШК№ (4)'!I28+'ДС№(1)'!I28+'ДС№ (2)'!I28+'ДС№ (3)'!I28+'ДС№ (4)'!I28+'ДС№ (5)'!I28+'ДС№ (6)'!I28+'ДС№ (7)'!I28</f>
        <v>0</v>
      </c>
      <c r="J28" s="128">
        <f>'ШК №(1)'!J28+'ШК №(2)'!J28+'ШК №(3)'!J28+'ШК№ (4)'!J28+'ДС№(1)'!J28+'ДС№ (2)'!J28+'ДС№ (3)'!J28+'ДС№ (4)'!J28+'ДС№ (5)'!J28+'ДС№ (6)'!J28+'ДС№ (7)'!J28</f>
        <v>0</v>
      </c>
      <c r="K28" s="128">
        <f>'ШК №(1)'!K28+'ШК №(2)'!K28+'ШК №(3)'!K28+'ШК№ (4)'!K28+'ДС№(1)'!K28+'ДС№ (2)'!K28+'ДС№ (3)'!K28+'ДС№ (4)'!K28+'ДС№ (5)'!K28+'ДС№ (6)'!K28+'ДС№ (7)'!K28</f>
        <v>0</v>
      </c>
      <c r="L28" s="128">
        <f>'ШК №(1)'!L28+'ШК №(2)'!L28+'ШК №(3)'!L28+'ШК№ (4)'!L28+'ДС№(1)'!L28+'ДС№ (2)'!L28+'ДС№ (3)'!L28+'ДС№ (4)'!L28+'ДС№ (5)'!L28+'ДС№ (6)'!L28+'ДС№ (7)'!L28</f>
        <v>0</v>
      </c>
      <c r="M28" s="128">
        <f>'ШК №(1)'!M28+'ШК №(2)'!M28+'ШК №(3)'!M28+'ШК№ (4)'!M28+'ДС№(1)'!M28+'ДС№ (2)'!M28+'ДС№ (3)'!M28+'ДС№ (4)'!M28+'ДС№ (5)'!M28+'ДС№ (6)'!M28+'ДС№ (7)'!M28</f>
        <v>0</v>
      </c>
      <c r="N28" s="128">
        <f>'ШК №(1)'!N28+'ШК №(2)'!N28+'ШК №(3)'!N28+'ШК№ (4)'!N28+'ДС№(1)'!N28+'ДС№ (2)'!N28+'ДС№ (3)'!N28+'ДС№ (4)'!N28+'ДС№ (5)'!N28+'ДС№ (6)'!N28+'ДС№ (7)'!N28</f>
        <v>0</v>
      </c>
      <c r="O28" s="128">
        <f>'ШК №(1)'!O28+'ШК №(2)'!O28+'ШК №(3)'!O28+'ШК№ (4)'!O28+'ДС№(1)'!O28+'ДС№ (2)'!O28+'ДС№ (3)'!O28+'ДС№ (4)'!O28+'ДС№ (5)'!O28+'ДС№ (6)'!O28+'ДС№ (7)'!O28</f>
        <v>0</v>
      </c>
      <c r="P28" s="50">
        <v>35000</v>
      </c>
    </row>
    <row r="29" spans="1:18" x14ac:dyDescent="0.25">
      <c r="A29" s="22"/>
      <c r="B29" s="23" t="s">
        <v>53</v>
      </c>
      <c r="C29" s="30" t="s">
        <v>34</v>
      </c>
      <c r="D29" s="128">
        <f>'ШК №(1)'!D29+'ШК №(2)'!D29+'ШК №(3)'!D29+'ШК№ (4)'!D29+'ДС№(1)'!D29+'ДС№ (2)'!D29+'ДС№ (3)'!D29+'ДС№ (4)'!D29+'ДС№ (5)'!D29+'ДС№ (6)'!D29+'ДС№ (7)'!D29</f>
        <v>0</v>
      </c>
      <c r="E29" s="128">
        <f>'ШК №(1)'!E29+'ШК №(2)'!E29+'ШК №(3)'!E29+'ШК№ (4)'!E29+'ДС№(1)'!E29+'ДС№ (2)'!E29+'ДС№ (3)'!E29+'ДС№ (4)'!E29+'ДС№ (5)'!E29+'ДС№ (6)'!E29+'ДС№ (7)'!E29</f>
        <v>0</v>
      </c>
      <c r="F29" s="128">
        <f>'ШК №(1)'!F29+'ШК №(2)'!F29+'ШК №(3)'!F29+'ШК№ (4)'!F29+'ДС№(1)'!F29+'ДС№ (2)'!F29+'ДС№ (3)'!F29+'ДС№ (4)'!F29+'ДС№ (5)'!F29+'ДС№ (6)'!F29+'ДС№ (7)'!F29</f>
        <v>0</v>
      </c>
      <c r="G29" s="128">
        <f>'ШК №(1)'!G29+'ШК №(2)'!G29+'ШК №(3)'!G29+'ШК№ (4)'!G29+'ДС№(1)'!G29+'ДС№ (2)'!G29+'ДС№ (3)'!G29+'ДС№ (4)'!G29+'ДС№ (5)'!G29+'ДС№ (6)'!G29+'ДС№ (7)'!G29</f>
        <v>0</v>
      </c>
      <c r="H29" s="128">
        <f>'ШК №(1)'!H29+'ШК №(2)'!H29+'ШК №(3)'!H29+'ШК№ (4)'!H29+'ДС№(1)'!H29+'ДС№ (2)'!H29+'ДС№ (3)'!H29+'ДС№ (4)'!H29+'ДС№ (5)'!H29+'ДС№ (6)'!H29+'ДС№ (7)'!H29</f>
        <v>0</v>
      </c>
      <c r="I29" s="128">
        <f>'ШК №(1)'!I29+'ШК №(2)'!I29+'ШК №(3)'!I29+'ШК№ (4)'!I29+'ДС№(1)'!I29+'ДС№ (2)'!I29+'ДС№ (3)'!I29+'ДС№ (4)'!I29+'ДС№ (5)'!I29+'ДС№ (6)'!I29+'ДС№ (7)'!I29</f>
        <v>0</v>
      </c>
      <c r="J29" s="128">
        <f>'ШК №(1)'!J29+'ШК №(2)'!J29+'ШК №(3)'!J29+'ШК№ (4)'!J29+'ДС№(1)'!J29+'ДС№ (2)'!J29+'ДС№ (3)'!J29+'ДС№ (4)'!J29+'ДС№ (5)'!J29+'ДС№ (6)'!J29+'ДС№ (7)'!J29</f>
        <v>0</v>
      </c>
      <c r="K29" s="128">
        <f>'ШК №(1)'!K29+'ШК №(2)'!K29+'ШК №(3)'!K29+'ШК№ (4)'!K29+'ДС№(1)'!K29+'ДС№ (2)'!K29+'ДС№ (3)'!K29+'ДС№ (4)'!K29+'ДС№ (5)'!K29+'ДС№ (6)'!K29+'ДС№ (7)'!K29</f>
        <v>0</v>
      </c>
      <c r="L29" s="128">
        <f>'ШК №(1)'!L29+'ШК №(2)'!L29+'ШК №(3)'!L29+'ШК№ (4)'!L29+'ДС№(1)'!L29+'ДС№ (2)'!L29+'ДС№ (3)'!L29+'ДС№ (4)'!L29+'ДС№ (5)'!L29+'ДС№ (6)'!L29+'ДС№ (7)'!L29</f>
        <v>0</v>
      </c>
      <c r="M29" s="128">
        <f>'ШК №(1)'!M29+'ШК №(2)'!M29+'ШК №(3)'!M29+'ШК№ (4)'!M29+'ДС№(1)'!M29+'ДС№ (2)'!M29+'ДС№ (3)'!M29+'ДС№ (4)'!M29+'ДС№ (5)'!M29+'ДС№ (6)'!M29+'ДС№ (7)'!M29</f>
        <v>0</v>
      </c>
      <c r="N29" s="128">
        <f>'ШК №(1)'!N29+'ШК №(2)'!N29+'ШК №(3)'!N29+'ШК№ (4)'!N29+'ДС№(1)'!N29+'ДС№ (2)'!N29+'ДС№ (3)'!N29+'ДС№ (4)'!N29+'ДС№ (5)'!N29+'ДС№ (6)'!N29+'ДС№ (7)'!N29</f>
        <v>0</v>
      </c>
      <c r="O29" s="128">
        <f>'ШК №(1)'!O29+'ШК №(2)'!O29+'ШК №(3)'!O29+'ШК№ (4)'!O29+'ДС№(1)'!O29+'ДС№ (2)'!O29+'ДС№ (3)'!O29+'ДС№ (4)'!O29+'ДС№ (5)'!O29+'ДС№ (6)'!O29+'ДС№ (7)'!O29</f>
        <v>0</v>
      </c>
      <c r="P29" s="50">
        <v>50000</v>
      </c>
      <c r="Q29" s="67"/>
    </row>
    <row r="30" spans="1:18" ht="16.5" customHeight="1" x14ac:dyDescent="0.25">
      <c r="A30" s="22"/>
      <c r="B30" s="23" t="s">
        <v>53</v>
      </c>
      <c r="C30" s="2" t="s">
        <v>66</v>
      </c>
      <c r="D30" s="128">
        <f>'ШК №(1)'!D30+'ШК №(2)'!D30+'ШК №(3)'!D30+'ШК№ (4)'!D30+'ДС№(1)'!D30+'ДС№ (2)'!D30+'ДС№ (3)'!D30+'ДС№ (4)'!D30+'ДС№ (5)'!D30+'ДС№ (6)'!D30+'ДС№ (7)'!D30</f>
        <v>0</v>
      </c>
      <c r="E30" s="128">
        <f>'ШК №(1)'!E30+'ШК №(2)'!E30+'ШК №(3)'!E30+'ШК№ (4)'!E30+'ДС№(1)'!E30+'ДС№ (2)'!E30+'ДС№ (3)'!E30+'ДС№ (4)'!E30+'ДС№ (5)'!E30+'ДС№ (6)'!E30+'ДС№ (7)'!E30</f>
        <v>0</v>
      </c>
      <c r="F30" s="128">
        <f>'ШК №(1)'!F30+'ШК №(2)'!F30+'ШК №(3)'!F30+'ШК№ (4)'!F30+'ДС№(1)'!F30+'ДС№ (2)'!F30+'ДС№ (3)'!F30+'ДС№ (4)'!F30+'ДС№ (5)'!F30+'ДС№ (6)'!F30+'ДС№ (7)'!F30</f>
        <v>0</v>
      </c>
      <c r="G30" s="128">
        <f>'ШК №(1)'!G30+'ШК №(2)'!G30+'ШК №(3)'!G30+'ШК№ (4)'!G30+'ДС№(1)'!G30+'ДС№ (2)'!G30+'ДС№ (3)'!G30+'ДС№ (4)'!G30+'ДС№ (5)'!G30+'ДС№ (6)'!G30+'ДС№ (7)'!G30</f>
        <v>0</v>
      </c>
      <c r="H30" s="128">
        <f>'ШК №(1)'!H30+'ШК №(2)'!H30+'ШК №(3)'!H30+'ШК№ (4)'!H30+'ДС№(1)'!H30+'ДС№ (2)'!H30+'ДС№ (3)'!H30+'ДС№ (4)'!H30+'ДС№ (5)'!H30+'ДС№ (6)'!H30+'ДС№ (7)'!H30</f>
        <v>0</v>
      </c>
      <c r="I30" s="128">
        <f>'ШК №(1)'!I30+'ШК №(2)'!I30+'ШК №(3)'!I30+'ШК№ (4)'!I30+'ДС№(1)'!I30+'ДС№ (2)'!I30+'ДС№ (3)'!I30+'ДС№ (4)'!I30+'ДС№ (5)'!I30+'ДС№ (6)'!I30+'ДС№ (7)'!I30</f>
        <v>0</v>
      </c>
      <c r="J30" s="128">
        <f>'ШК №(1)'!J30+'ШК №(2)'!J30+'ШК №(3)'!J30+'ШК№ (4)'!J30+'ДС№(1)'!J30+'ДС№ (2)'!J30+'ДС№ (3)'!J30+'ДС№ (4)'!J30+'ДС№ (5)'!J30+'ДС№ (6)'!J30+'ДС№ (7)'!J30</f>
        <v>0</v>
      </c>
      <c r="K30" s="128">
        <f>'ШК №(1)'!K30+'ШК №(2)'!K30+'ШК №(3)'!K30+'ШК№ (4)'!K30+'ДС№(1)'!K30+'ДС№ (2)'!K30+'ДС№ (3)'!K30+'ДС№ (4)'!K30+'ДС№ (5)'!K30+'ДС№ (6)'!K30+'ДС№ (7)'!K30</f>
        <v>0</v>
      </c>
      <c r="L30" s="128">
        <f>'ШК №(1)'!L30+'ШК №(2)'!L30+'ШК №(3)'!L30+'ШК№ (4)'!L30+'ДС№(1)'!L30+'ДС№ (2)'!L30+'ДС№ (3)'!L30+'ДС№ (4)'!L30+'ДС№ (5)'!L30+'ДС№ (6)'!L30+'ДС№ (7)'!L30</f>
        <v>0</v>
      </c>
      <c r="M30" s="128">
        <f>'ШК №(1)'!M30+'ШК №(2)'!M30+'ШК №(3)'!M30+'ШК№ (4)'!M30+'ДС№(1)'!M30+'ДС№ (2)'!M30+'ДС№ (3)'!M30+'ДС№ (4)'!M30+'ДС№ (5)'!M30+'ДС№ (6)'!M30+'ДС№ (7)'!M30</f>
        <v>0</v>
      </c>
      <c r="N30" s="128">
        <f>'ШК №(1)'!N30+'ШК №(2)'!N30+'ШК №(3)'!N30+'ШК№ (4)'!N30+'ДС№(1)'!N30+'ДС№ (2)'!N30+'ДС№ (3)'!N30+'ДС№ (4)'!N30+'ДС№ (5)'!N30+'ДС№ (6)'!N30+'ДС№ (7)'!N30</f>
        <v>0</v>
      </c>
      <c r="O30" s="128">
        <f>'ШК №(1)'!O30+'ШК №(2)'!O30+'ШК №(3)'!O30+'ШК№ (4)'!O30+'ДС№(1)'!O30+'ДС№ (2)'!O30+'ДС№ (3)'!O30+'ДС№ (4)'!O30+'ДС№ (5)'!O30+'ДС№ (6)'!O30+'ДС№ (7)'!O30</f>
        <v>0</v>
      </c>
      <c r="P30" s="50">
        <v>32000</v>
      </c>
    </row>
    <row r="31" spans="1:18" ht="17.25" customHeight="1" thickBot="1" x14ac:dyDescent="0.3">
      <c r="A31" s="47"/>
      <c r="B31" s="26" t="s">
        <v>53</v>
      </c>
      <c r="C31" s="8" t="s">
        <v>45</v>
      </c>
      <c r="D31" s="128">
        <f>'ШК №(1)'!D31+'ШК №(2)'!D31+'ШК №(3)'!D31+'ШК№ (4)'!D31+'ДС№(1)'!D31+'ДС№ (2)'!D31+'ДС№ (3)'!D31+'ДС№ (4)'!D31+'ДС№ (5)'!D31+'ДС№ (6)'!D31+'ДС№ (7)'!D31</f>
        <v>0</v>
      </c>
      <c r="E31" s="128">
        <f>'ШК №(1)'!E31+'ШК №(2)'!E31+'ШК №(3)'!E31+'ШК№ (4)'!E31+'ДС№(1)'!E31+'ДС№ (2)'!E31+'ДС№ (3)'!E31+'ДС№ (4)'!E31+'ДС№ (5)'!E31+'ДС№ (6)'!E31+'ДС№ (7)'!E31</f>
        <v>0</v>
      </c>
      <c r="F31" s="128">
        <f>'ШК №(1)'!F31+'ШК №(2)'!F31+'ШК №(3)'!F31+'ШК№ (4)'!F31+'ДС№(1)'!F31+'ДС№ (2)'!F31+'ДС№ (3)'!F31+'ДС№ (4)'!F31+'ДС№ (5)'!F31+'ДС№ (6)'!F31+'ДС№ (7)'!F31</f>
        <v>0</v>
      </c>
      <c r="G31" s="128">
        <f>'ШК №(1)'!G31+'ШК №(2)'!G31+'ШК №(3)'!G31+'ШК№ (4)'!G31+'ДС№(1)'!G31+'ДС№ (2)'!G31+'ДС№ (3)'!G31+'ДС№ (4)'!G31+'ДС№ (5)'!G31+'ДС№ (6)'!G31+'ДС№ (7)'!G31</f>
        <v>0</v>
      </c>
      <c r="H31" s="128">
        <f>'ШК №(1)'!H31+'ШК №(2)'!H31+'ШК №(3)'!H31+'ШК№ (4)'!H31+'ДС№(1)'!H31+'ДС№ (2)'!H31+'ДС№ (3)'!H31+'ДС№ (4)'!H31+'ДС№ (5)'!H31+'ДС№ (6)'!H31+'ДС№ (7)'!H31</f>
        <v>0</v>
      </c>
      <c r="I31" s="128">
        <f>'ШК №(1)'!I31+'ШК №(2)'!I31+'ШК №(3)'!I31+'ШК№ (4)'!I31+'ДС№(1)'!I31+'ДС№ (2)'!I31+'ДС№ (3)'!I31+'ДС№ (4)'!I31+'ДС№ (5)'!I31+'ДС№ (6)'!I31+'ДС№ (7)'!I31</f>
        <v>0</v>
      </c>
      <c r="J31" s="128">
        <f>'ШК №(1)'!J31+'ШК №(2)'!J31+'ШК №(3)'!J31+'ШК№ (4)'!J31+'ДС№(1)'!J31+'ДС№ (2)'!J31+'ДС№ (3)'!J31+'ДС№ (4)'!J31+'ДС№ (5)'!J31+'ДС№ (6)'!J31+'ДС№ (7)'!J31</f>
        <v>0</v>
      </c>
      <c r="K31" s="128">
        <f>'ШК №(1)'!K31+'ШК №(2)'!K31+'ШК №(3)'!K31+'ШК№ (4)'!K31+'ДС№(1)'!K31+'ДС№ (2)'!K31+'ДС№ (3)'!K31+'ДС№ (4)'!K31+'ДС№ (5)'!K31+'ДС№ (6)'!K31+'ДС№ (7)'!K31</f>
        <v>0</v>
      </c>
      <c r="L31" s="128">
        <f>'ШК №(1)'!L31+'ШК №(2)'!L31+'ШК №(3)'!L31+'ШК№ (4)'!L31+'ДС№(1)'!L31+'ДС№ (2)'!L31+'ДС№ (3)'!L31+'ДС№ (4)'!L31+'ДС№ (5)'!L31+'ДС№ (6)'!L31+'ДС№ (7)'!L31</f>
        <v>0</v>
      </c>
      <c r="M31" s="128">
        <f>'ШК №(1)'!M31+'ШК №(2)'!M31+'ШК №(3)'!M31+'ШК№ (4)'!M31+'ДС№(1)'!M31+'ДС№ (2)'!M31+'ДС№ (3)'!M31+'ДС№ (4)'!M31+'ДС№ (5)'!M31+'ДС№ (6)'!M31+'ДС№ (7)'!M31</f>
        <v>0</v>
      </c>
      <c r="N31" s="128">
        <f>'ШК №(1)'!N31+'ШК №(2)'!N31+'ШК №(3)'!N31+'ШК№ (4)'!N31+'ДС№(1)'!N31+'ДС№ (2)'!N31+'ДС№ (3)'!N31+'ДС№ (4)'!N31+'ДС№ (5)'!N31+'ДС№ (6)'!N31+'ДС№ (7)'!N31</f>
        <v>0</v>
      </c>
      <c r="O31" s="128">
        <f>'ШК №(1)'!O31+'ШК №(2)'!O31+'ШК №(3)'!O31+'ШК№ (4)'!O31+'ДС№(1)'!O31+'ДС№ (2)'!O31+'ДС№ (3)'!O31+'ДС№ (4)'!O31+'ДС№ (5)'!O31+'ДС№ (6)'!O31+'ДС№ (7)'!O31</f>
        <v>0</v>
      </c>
      <c r="P31" s="50">
        <v>32000</v>
      </c>
      <c r="Q31" s="4" t="e">
        <f>ROUND(Q32/Q84*100,4)</f>
        <v>#DIV/0!</v>
      </c>
      <c r="R31" s="3" t="s">
        <v>96</v>
      </c>
    </row>
    <row r="32" spans="1:18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0">SUM(E16:E31)</f>
        <v>0</v>
      </c>
      <c r="F32" s="12">
        <f t="shared" si="0"/>
        <v>0</v>
      </c>
      <c r="G32" s="12">
        <f t="shared" si="0"/>
        <v>0</v>
      </c>
      <c r="H32" s="12">
        <f t="shared" si="0"/>
        <v>0</v>
      </c>
      <c r="I32" s="12">
        <f t="shared" si="0"/>
        <v>0</v>
      </c>
      <c r="J32" s="12">
        <f t="shared" si="0"/>
        <v>0</v>
      </c>
      <c r="K32" s="12">
        <f t="shared" si="0"/>
        <v>0</v>
      </c>
      <c r="L32" s="12">
        <f t="shared" si="0"/>
        <v>0</v>
      </c>
      <c r="M32" s="12">
        <f t="shared" si="0"/>
        <v>0</v>
      </c>
      <c r="N32" s="12">
        <f t="shared" si="0"/>
        <v>0</v>
      </c>
      <c r="O32" s="12">
        <f t="shared" si="0"/>
        <v>0</v>
      </c>
      <c r="P32" s="73"/>
      <c r="Q32" s="168">
        <f>'ШК №(1)'!Q32+'ШК №(2)'!P32+'ШК №(3)'!P32+'ШК№ (4)'!P32</f>
        <v>0</v>
      </c>
    </row>
    <row r="33" spans="1:16" ht="25.5" customHeight="1" x14ac:dyDescent="0.25">
      <c r="A33" s="122"/>
      <c r="B33" s="29" t="s">
        <v>54</v>
      </c>
      <c r="C33" s="144" t="s">
        <v>63</v>
      </c>
      <c r="D33" s="39">
        <f>'ШК №(1)'!D33+'ШК №(2)'!D33+'ШК №(3)'!D33+'ШК№ (4)'!D33+'ДС№(1)'!D33+'ДС№ (2)'!D33+'ДС№ (3)'!D33+'ДС№ (4)'!D33+'ДС№ (5)'!D33+'ДС№ (6)'!D33+'ДС№ (7)'!D33</f>
        <v>0</v>
      </c>
      <c r="E33" s="39">
        <f>'ШК №(1)'!E33+'ШК №(2)'!E33+'ШК №(3)'!E33+'ШК№ (4)'!E33+'ДС№(1)'!E33+'ДС№ (2)'!E33+'ДС№ (3)'!E33+'ДС№ (4)'!E33+'ДС№ (5)'!E33+'ДС№ (6)'!E33+'ДС№ (7)'!E33</f>
        <v>0</v>
      </c>
      <c r="F33" s="39">
        <f>'ШК №(1)'!F33+'ШК №(2)'!F33+'ШК №(3)'!F33+'ШК№ (4)'!F33+'ДС№(1)'!F33+'ДС№ (2)'!F33+'ДС№ (3)'!F33+'ДС№ (4)'!F33+'ДС№ (5)'!F33+'ДС№ (6)'!F33+'ДС№ (7)'!F33</f>
        <v>0</v>
      </c>
      <c r="G33" s="39">
        <f>'ШК №(1)'!G33+'ШК №(2)'!G33+'ШК №(3)'!G33+'ШК№ (4)'!G33+'ДС№(1)'!G33+'ДС№ (2)'!G33+'ДС№ (3)'!G33+'ДС№ (4)'!G33+'ДС№ (5)'!G33+'ДС№ (6)'!G33+'ДС№ (7)'!G33</f>
        <v>0</v>
      </c>
      <c r="H33" s="39">
        <f>'ШК №(1)'!H33+'ШК №(2)'!H33+'ШК №(3)'!H33+'ШК№ (4)'!H33+'ДС№(1)'!H33+'ДС№ (2)'!H33+'ДС№ (3)'!H33+'ДС№ (4)'!H33+'ДС№ (5)'!H33+'ДС№ (6)'!H33+'ДС№ (7)'!H33</f>
        <v>0</v>
      </c>
      <c r="I33" s="39">
        <f>'ШК №(1)'!I33+'ШК №(2)'!I33+'ШК №(3)'!I33+'ШК№ (4)'!I33+'ДС№(1)'!I33+'ДС№ (2)'!I33+'ДС№ (3)'!I33+'ДС№ (4)'!I33+'ДС№ (5)'!I33+'ДС№ (6)'!I33+'ДС№ (7)'!I33</f>
        <v>0</v>
      </c>
      <c r="J33" s="39">
        <f>'ШК №(1)'!J33+'ШК №(2)'!J33+'ШК №(3)'!J33+'ШК№ (4)'!J33+'ДС№(1)'!J33+'ДС№ (2)'!J33+'ДС№ (3)'!J33+'ДС№ (4)'!J33+'ДС№ (5)'!J33+'ДС№ (6)'!J33+'ДС№ (7)'!J33</f>
        <v>0</v>
      </c>
      <c r="K33" s="39">
        <f>'ШК №(1)'!K33+'ШК №(2)'!K33+'ШК №(3)'!K33+'ШК№ (4)'!K33+'ДС№(1)'!K33+'ДС№ (2)'!K33+'ДС№ (3)'!K33+'ДС№ (4)'!K33+'ДС№ (5)'!K33+'ДС№ (6)'!K33+'ДС№ (7)'!K33</f>
        <v>0</v>
      </c>
      <c r="L33" s="39">
        <f>'ШК №(1)'!L33+'ШК №(2)'!L33+'ШК №(3)'!L33+'ШК№ (4)'!L33+'ДС№(1)'!L33+'ДС№ (2)'!L33+'ДС№ (3)'!L33+'ДС№ (4)'!L33+'ДС№ (5)'!L33+'ДС№ (6)'!L33+'ДС№ (7)'!L33</f>
        <v>0</v>
      </c>
      <c r="M33" s="39">
        <f>'ШК №(1)'!M33+'ШК №(2)'!M33+'ШК №(3)'!M33+'ШК№ (4)'!M33+'ДС№(1)'!M33+'ДС№ (2)'!M33+'ДС№ (3)'!M33+'ДС№ (4)'!M33+'ДС№ (5)'!M33+'ДС№ (6)'!M33+'ДС№ (7)'!M33</f>
        <v>0</v>
      </c>
      <c r="N33" s="39">
        <f>'ШК №(1)'!N33+'ШК №(2)'!N33+'ШК №(3)'!N33+'ШК№ (4)'!N33+'ДС№(1)'!N33+'ДС№ (2)'!N33+'ДС№ (3)'!N33+'ДС№ (4)'!N33+'ДС№ (5)'!N33+'ДС№ (6)'!N33+'ДС№ (7)'!N33</f>
        <v>0</v>
      </c>
      <c r="O33" s="39">
        <f>'ШК №(1)'!O33+'ШК №(2)'!O33+'ШК №(3)'!O33+'ШК№ (4)'!O33+'ДС№(1)'!O33+'ДС№ (2)'!O33+'ДС№ (3)'!O33+'ДС№ (4)'!O33+'ДС№ (5)'!O33+'ДС№ (6)'!O33+'ДС№ (7)'!O33</f>
        <v>0</v>
      </c>
      <c r="P33" s="36">
        <v>70000</v>
      </c>
    </row>
    <row r="34" spans="1:16" x14ac:dyDescent="0.25">
      <c r="A34" s="123"/>
      <c r="B34" s="23" t="s">
        <v>51</v>
      </c>
      <c r="C34" s="41" t="s">
        <v>21</v>
      </c>
      <c r="D34" s="39">
        <f>'ШК №(1)'!D34+'ШК №(2)'!D34+'ШК №(3)'!D34+'ШК№ (4)'!D34+'ДС№(1)'!D34+'ДС№ (2)'!D34+'ДС№ (3)'!D34+'ДС№ (4)'!D34+'ДС№ (5)'!D34+'ДС№ (6)'!D34+'ДС№ (7)'!D34</f>
        <v>0</v>
      </c>
      <c r="E34" s="39">
        <f>'ШК №(1)'!E34+'ШК №(2)'!E34+'ШК №(3)'!E34+'ШК№ (4)'!E34+'ДС№(1)'!E34+'ДС№ (2)'!E34+'ДС№ (3)'!E34+'ДС№ (4)'!E34+'ДС№ (5)'!E34+'ДС№ (6)'!E34+'ДС№ (7)'!E34</f>
        <v>0</v>
      </c>
      <c r="F34" s="39">
        <f>'ШК №(1)'!F34+'ШК №(2)'!F34+'ШК №(3)'!F34+'ШК№ (4)'!F34+'ДС№(1)'!F34+'ДС№ (2)'!F34+'ДС№ (3)'!F34+'ДС№ (4)'!F34+'ДС№ (5)'!F34+'ДС№ (6)'!F34+'ДС№ (7)'!F34</f>
        <v>0</v>
      </c>
      <c r="G34" s="39">
        <f>'ШК №(1)'!G34+'ШК №(2)'!G34+'ШК №(3)'!G34+'ШК№ (4)'!G34+'ДС№(1)'!G34+'ДС№ (2)'!G34+'ДС№ (3)'!G34+'ДС№ (4)'!G34+'ДС№ (5)'!G34+'ДС№ (6)'!G34+'ДС№ (7)'!G34</f>
        <v>0</v>
      </c>
      <c r="H34" s="39">
        <f>'ШК №(1)'!H34+'ШК №(2)'!H34+'ШК №(3)'!H34+'ШК№ (4)'!H34+'ДС№(1)'!H34+'ДС№ (2)'!H34+'ДС№ (3)'!H34+'ДС№ (4)'!H34+'ДС№ (5)'!H34+'ДС№ (6)'!H34+'ДС№ (7)'!H34</f>
        <v>0</v>
      </c>
      <c r="I34" s="39">
        <f>'ШК №(1)'!I34+'ШК №(2)'!I34+'ШК №(3)'!I34+'ШК№ (4)'!I34+'ДС№(1)'!I34+'ДС№ (2)'!I34+'ДС№ (3)'!I34+'ДС№ (4)'!I34+'ДС№ (5)'!I34+'ДС№ (6)'!I34+'ДС№ (7)'!I34</f>
        <v>0</v>
      </c>
      <c r="J34" s="39">
        <f>'ШК №(1)'!J34+'ШК №(2)'!J34+'ШК №(3)'!J34+'ШК№ (4)'!J34+'ДС№(1)'!J34+'ДС№ (2)'!J34+'ДС№ (3)'!J34+'ДС№ (4)'!J34+'ДС№ (5)'!J34+'ДС№ (6)'!J34+'ДС№ (7)'!J34</f>
        <v>0</v>
      </c>
      <c r="K34" s="39">
        <f>'ШК №(1)'!K34+'ШК №(2)'!K34+'ШК №(3)'!K34+'ШК№ (4)'!K34+'ДС№(1)'!K34+'ДС№ (2)'!K34+'ДС№ (3)'!K34+'ДС№ (4)'!K34+'ДС№ (5)'!K34+'ДС№ (6)'!K34+'ДС№ (7)'!K34</f>
        <v>0</v>
      </c>
      <c r="L34" s="39">
        <f>'ШК №(1)'!L34+'ШК №(2)'!L34+'ШК №(3)'!L34+'ШК№ (4)'!L34+'ДС№(1)'!L34+'ДС№ (2)'!L34+'ДС№ (3)'!L34+'ДС№ (4)'!L34+'ДС№ (5)'!L34+'ДС№ (6)'!L34+'ДС№ (7)'!L34</f>
        <v>0</v>
      </c>
      <c r="M34" s="39">
        <f>'ШК №(1)'!M34+'ШК №(2)'!M34+'ШК №(3)'!M34+'ШК№ (4)'!M34+'ДС№(1)'!M34+'ДС№ (2)'!M34+'ДС№ (3)'!M34+'ДС№ (4)'!M34+'ДС№ (5)'!M34+'ДС№ (6)'!M34+'ДС№ (7)'!M34</f>
        <v>0</v>
      </c>
      <c r="N34" s="39">
        <f>'ШК №(1)'!N34+'ШК №(2)'!N34+'ШК №(3)'!N34+'ШК№ (4)'!N34+'ДС№(1)'!N34+'ДС№ (2)'!N34+'ДС№ (3)'!N34+'ДС№ (4)'!N34+'ДС№ (5)'!N34+'ДС№ (6)'!N34+'ДС№ (7)'!N34</f>
        <v>0</v>
      </c>
      <c r="O34" s="39">
        <f>'ШК №(1)'!O34+'ШК №(2)'!O34+'ШК №(3)'!O34+'ШК№ (4)'!O34+'ДС№(1)'!O34+'ДС№ (2)'!O34+'ДС№ (3)'!O34+'ДС№ (4)'!O34+'ДС№ (5)'!O34+'ДС№ (6)'!O34+'ДС№ (7)'!O34</f>
        <v>0</v>
      </c>
      <c r="P34" s="37"/>
    </row>
    <row r="35" spans="1:16" x14ac:dyDescent="0.25">
      <c r="A35" s="123"/>
      <c r="B35" s="23" t="s">
        <v>51</v>
      </c>
      <c r="C35" s="41" t="s">
        <v>21</v>
      </c>
      <c r="D35" s="39">
        <f>'ШК №(1)'!D35+'ШК №(2)'!D35+'ШК №(3)'!D35+'ШК№ (4)'!D35+'ДС№(1)'!D35+'ДС№ (2)'!D35+'ДС№ (3)'!D35+'ДС№ (4)'!D35+'ДС№ (5)'!D35+'ДС№ (6)'!D35+'ДС№ (7)'!D35</f>
        <v>0</v>
      </c>
      <c r="E35" s="39">
        <f>'ШК №(1)'!E35+'ШК №(2)'!E35+'ШК №(3)'!E35+'ШК№ (4)'!E35+'ДС№(1)'!E35+'ДС№ (2)'!E35+'ДС№ (3)'!E35+'ДС№ (4)'!E35+'ДС№ (5)'!E35+'ДС№ (6)'!E35+'ДС№ (7)'!E35</f>
        <v>0</v>
      </c>
      <c r="F35" s="39">
        <f>'ШК №(1)'!F35+'ШК №(2)'!F35+'ШК №(3)'!F35+'ШК№ (4)'!F35+'ДС№(1)'!F35+'ДС№ (2)'!F35+'ДС№ (3)'!F35+'ДС№ (4)'!F35+'ДС№ (5)'!F35+'ДС№ (6)'!F35+'ДС№ (7)'!F35</f>
        <v>0</v>
      </c>
      <c r="G35" s="39">
        <f>'ШК №(1)'!G35+'ШК №(2)'!G35+'ШК №(3)'!G35+'ШК№ (4)'!G35+'ДС№(1)'!G35+'ДС№ (2)'!G35+'ДС№ (3)'!G35+'ДС№ (4)'!G35+'ДС№ (5)'!G35+'ДС№ (6)'!G35+'ДС№ (7)'!G35</f>
        <v>0</v>
      </c>
      <c r="H35" s="39">
        <f>'ШК №(1)'!H35+'ШК №(2)'!H35+'ШК №(3)'!H35+'ШК№ (4)'!H35+'ДС№(1)'!H35+'ДС№ (2)'!H35+'ДС№ (3)'!H35+'ДС№ (4)'!H35+'ДС№ (5)'!H35+'ДС№ (6)'!H35+'ДС№ (7)'!H35</f>
        <v>0</v>
      </c>
      <c r="I35" s="39">
        <f>'ШК №(1)'!I35+'ШК №(2)'!I35+'ШК №(3)'!I35+'ШК№ (4)'!I35+'ДС№(1)'!I35+'ДС№ (2)'!I35+'ДС№ (3)'!I35+'ДС№ (4)'!I35+'ДС№ (5)'!I35+'ДС№ (6)'!I35+'ДС№ (7)'!I35</f>
        <v>0</v>
      </c>
      <c r="J35" s="39">
        <f>'ШК №(1)'!J35+'ШК №(2)'!J35+'ШК №(3)'!J35+'ШК№ (4)'!J35+'ДС№(1)'!J35+'ДС№ (2)'!J35+'ДС№ (3)'!J35+'ДС№ (4)'!J35+'ДС№ (5)'!J35+'ДС№ (6)'!J35+'ДС№ (7)'!J35</f>
        <v>0</v>
      </c>
      <c r="K35" s="39">
        <f>'ШК №(1)'!K35+'ШК №(2)'!K35+'ШК №(3)'!K35+'ШК№ (4)'!K35+'ДС№(1)'!K35+'ДС№ (2)'!K35+'ДС№ (3)'!K35+'ДС№ (4)'!K35+'ДС№ (5)'!K35+'ДС№ (6)'!K35+'ДС№ (7)'!K35</f>
        <v>0</v>
      </c>
      <c r="L35" s="39">
        <f>'ШК №(1)'!L35+'ШК №(2)'!L35+'ШК №(3)'!L35+'ШК№ (4)'!L35+'ДС№(1)'!L35+'ДС№ (2)'!L35+'ДС№ (3)'!L35+'ДС№ (4)'!L35+'ДС№ (5)'!L35+'ДС№ (6)'!L35+'ДС№ (7)'!L35</f>
        <v>0</v>
      </c>
      <c r="M35" s="39">
        <f>'ШК №(1)'!M35+'ШК №(2)'!M35+'ШК №(3)'!M35+'ШК№ (4)'!M35+'ДС№(1)'!M35+'ДС№ (2)'!M35+'ДС№ (3)'!M35+'ДС№ (4)'!M35+'ДС№ (5)'!M35+'ДС№ (6)'!M35+'ДС№ (7)'!M35</f>
        <v>0</v>
      </c>
      <c r="N35" s="39">
        <f>'ШК №(1)'!N35+'ШК №(2)'!N35+'ШК №(3)'!N35+'ШК№ (4)'!N35+'ДС№(1)'!N35+'ДС№ (2)'!N35+'ДС№ (3)'!N35+'ДС№ (4)'!N35+'ДС№ (5)'!N35+'ДС№ (6)'!N35+'ДС№ (7)'!N35</f>
        <v>0</v>
      </c>
      <c r="O35" s="39">
        <f>'ШК №(1)'!O35+'ШК №(2)'!O35+'ШК №(3)'!O35+'ШК№ (4)'!O35+'ДС№(1)'!O35+'ДС№ (2)'!O35+'ДС№ (3)'!O35+'ДС№ (4)'!O35+'ДС№ (5)'!O35+'ДС№ (6)'!O35+'ДС№ (7)'!O35</f>
        <v>0</v>
      </c>
      <c r="P35" s="37"/>
    </row>
    <row r="36" spans="1:16" x14ac:dyDescent="0.25">
      <c r="A36" s="123"/>
      <c r="B36" s="23" t="s">
        <v>51</v>
      </c>
      <c r="C36" s="42" t="s">
        <v>22</v>
      </c>
      <c r="D36" s="39">
        <f>'ШК №(1)'!D36+'ШК №(2)'!D36+'ШК №(3)'!D36+'ШК№ (4)'!D36+'ДС№(1)'!D36+'ДС№ (2)'!D36+'ДС№ (3)'!D36+'ДС№ (4)'!D36+'ДС№ (5)'!D36+'ДС№ (6)'!D36+'ДС№ (7)'!D36</f>
        <v>0</v>
      </c>
      <c r="E36" s="39">
        <f>'ШК №(1)'!E36+'ШК №(2)'!E36+'ШК №(3)'!E36+'ШК№ (4)'!E36+'ДС№(1)'!E36+'ДС№ (2)'!E36+'ДС№ (3)'!E36+'ДС№ (4)'!E36+'ДС№ (5)'!E36+'ДС№ (6)'!E36+'ДС№ (7)'!E36</f>
        <v>0</v>
      </c>
      <c r="F36" s="39">
        <f>'ШК №(1)'!F36+'ШК №(2)'!F36+'ШК №(3)'!F36+'ШК№ (4)'!F36+'ДС№(1)'!F36+'ДС№ (2)'!F36+'ДС№ (3)'!F36+'ДС№ (4)'!F36+'ДС№ (5)'!F36+'ДС№ (6)'!F36+'ДС№ (7)'!F36</f>
        <v>0</v>
      </c>
      <c r="G36" s="39">
        <f>'ШК №(1)'!G36+'ШК №(2)'!G36+'ШК №(3)'!G36+'ШК№ (4)'!G36+'ДС№(1)'!G36+'ДС№ (2)'!G36+'ДС№ (3)'!G36+'ДС№ (4)'!G36+'ДС№ (5)'!G36+'ДС№ (6)'!G36+'ДС№ (7)'!G36</f>
        <v>0</v>
      </c>
      <c r="H36" s="39">
        <f>'ШК №(1)'!H36+'ШК №(2)'!H36+'ШК №(3)'!H36+'ШК№ (4)'!H36+'ДС№(1)'!H36+'ДС№ (2)'!H36+'ДС№ (3)'!H36+'ДС№ (4)'!H36+'ДС№ (5)'!H36+'ДС№ (6)'!H36+'ДС№ (7)'!H36</f>
        <v>0</v>
      </c>
      <c r="I36" s="39">
        <f>'ШК №(1)'!I36+'ШК №(2)'!I36+'ШК №(3)'!I36+'ШК№ (4)'!I36+'ДС№(1)'!I36+'ДС№ (2)'!I36+'ДС№ (3)'!I36+'ДС№ (4)'!I36+'ДС№ (5)'!I36+'ДС№ (6)'!I36+'ДС№ (7)'!I36</f>
        <v>0</v>
      </c>
      <c r="J36" s="39">
        <f>'ШК №(1)'!J36+'ШК №(2)'!J36+'ШК №(3)'!J36+'ШК№ (4)'!J36+'ДС№(1)'!J36+'ДС№ (2)'!J36+'ДС№ (3)'!J36+'ДС№ (4)'!J36+'ДС№ (5)'!J36+'ДС№ (6)'!J36+'ДС№ (7)'!J36</f>
        <v>0</v>
      </c>
      <c r="K36" s="39">
        <f>'ШК №(1)'!K36+'ШК №(2)'!K36+'ШК №(3)'!K36+'ШК№ (4)'!K36+'ДС№(1)'!K36+'ДС№ (2)'!K36+'ДС№ (3)'!K36+'ДС№ (4)'!K36+'ДС№ (5)'!K36+'ДС№ (6)'!K36+'ДС№ (7)'!K36</f>
        <v>0</v>
      </c>
      <c r="L36" s="39">
        <f>'ШК №(1)'!L36+'ШК №(2)'!L36+'ШК №(3)'!L36+'ШК№ (4)'!L36+'ДС№(1)'!L36+'ДС№ (2)'!L36+'ДС№ (3)'!L36+'ДС№ (4)'!L36+'ДС№ (5)'!L36+'ДС№ (6)'!L36+'ДС№ (7)'!L36</f>
        <v>0</v>
      </c>
      <c r="M36" s="39">
        <f>'ШК №(1)'!M36+'ШК №(2)'!M36+'ШК №(3)'!M36+'ШК№ (4)'!M36+'ДС№(1)'!M36+'ДС№ (2)'!M36+'ДС№ (3)'!M36+'ДС№ (4)'!M36+'ДС№ (5)'!M36+'ДС№ (6)'!M36+'ДС№ (7)'!M36</f>
        <v>0</v>
      </c>
      <c r="N36" s="39">
        <f>'ШК №(1)'!N36+'ШК №(2)'!N36+'ШК №(3)'!N36+'ШК№ (4)'!N36+'ДС№(1)'!N36+'ДС№ (2)'!N36+'ДС№ (3)'!N36+'ДС№ (4)'!N36+'ДС№ (5)'!N36+'ДС№ (6)'!N36+'ДС№ (7)'!N36</f>
        <v>0</v>
      </c>
      <c r="O36" s="39">
        <f>'ШК №(1)'!O36+'ШК №(2)'!O36+'ШК №(3)'!O36+'ШК№ (4)'!O36+'ДС№(1)'!O36+'ДС№ (2)'!O36+'ДС№ (3)'!O36+'ДС№ (4)'!O36+'ДС№ (5)'!O36+'ДС№ (6)'!O36+'ДС№ (7)'!O36</f>
        <v>0</v>
      </c>
      <c r="P36" s="37"/>
    </row>
    <row r="37" spans="1:16" ht="15" customHeight="1" x14ac:dyDescent="0.25">
      <c r="A37" s="123"/>
      <c r="B37" s="23" t="s">
        <v>51</v>
      </c>
      <c r="C37" s="42" t="s">
        <v>23</v>
      </c>
      <c r="D37" s="39">
        <f>'ШК №(1)'!D37+'ШК №(2)'!D37+'ШК №(3)'!D37+'ШК№ (4)'!D37+'ДС№(1)'!D37+'ДС№ (2)'!D37+'ДС№ (3)'!D37+'ДС№ (4)'!D37+'ДС№ (5)'!D37+'ДС№ (6)'!D37+'ДС№ (7)'!D37</f>
        <v>0</v>
      </c>
      <c r="E37" s="39">
        <f>'ШК №(1)'!E37+'ШК №(2)'!E37+'ШК №(3)'!E37+'ШК№ (4)'!E37+'ДС№(1)'!E37+'ДС№ (2)'!E37+'ДС№ (3)'!E37+'ДС№ (4)'!E37+'ДС№ (5)'!E37+'ДС№ (6)'!E37+'ДС№ (7)'!E37</f>
        <v>0</v>
      </c>
      <c r="F37" s="39">
        <f>'ШК №(1)'!F37+'ШК №(2)'!F37+'ШК №(3)'!F37+'ШК№ (4)'!F37+'ДС№(1)'!F37+'ДС№ (2)'!F37+'ДС№ (3)'!F37+'ДС№ (4)'!F37+'ДС№ (5)'!F37+'ДС№ (6)'!F37+'ДС№ (7)'!F37</f>
        <v>0</v>
      </c>
      <c r="G37" s="39">
        <f>'ШК №(1)'!G37+'ШК №(2)'!G37+'ШК №(3)'!G37+'ШК№ (4)'!G37+'ДС№(1)'!G37+'ДС№ (2)'!G37+'ДС№ (3)'!G37+'ДС№ (4)'!G37+'ДС№ (5)'!G37+'ДС№ (6)'!G37+'ДС№ (7)'!G37</f>
        <v>0</v>
      </c>
      <c r="H37" s="39">
        <f>'ШК №(1)'!H37+'ШК №(2)'!H37+'ШК №(3)'!H37+'ШК№ (4)'!H37+'ДС№(1)'!H37+'ДС№ (2)'!H37+'ДС№ (3)'!H37+'ДС№ (4)'!H37+'ДС№ (5)'!H37+'ДС№ (6)'!H37+'ДС№ (7)'!H37</f>
        <v>0</v>
      </c>
      <c r="I37" s="39">
        <f>'ШК №(1)'!I37+'ШК №(2)'!I37+'ШК №(3)'!I37+'ШК№ (4)'!I37+'ДС№(1)'!I37+'ДС№ (2)'!I37+'ДС№ (3)'!I37+'ДС№ (4)'!I37+'ДС№ (5)'!I37+'ДС№ (6)'!I37+'ДС№ (7)'!I37</f>
        <v>0</v>
      </c>
      <c r="J37" s="39">
        <f>'ШК №(1)'!J37+'ШК №(2)'!J37+'ШК №(3)'!J37+'ШК№ (4)'!J37+'ДС№(1)'!J37+'ДС№ (2)'!J37+'ДС№ (3)'!J37+'ДС№ (4)'!J37+'ДС№ (5)'!J37+'ДС№ (6)'!J37+'ДС№ (7)'!J37</f>
        <v>0</v>
      </c>
      <c r="K37" s="39">
        <f>'ШК №(1)'!K37+'ШК №(2)'!K37+'ШК №(3)'!K37+'ШК№ (4)'!K37+'ДС№(1)'!K37+'ДС№ (2)'!K37+'ДС№ (3)'!K37+'ДС№ (4)'!K37+'ДС№ (5)'!K37+'ДС№ (6)'!K37+'ДС№ (7)'!K37</f>
        <v>0</v>
      </c>
      <c r="L37" s="39">
        <f>'ШК №(1)'!L37+'ШК №(2)'!L37+'ШК №(3)'!L37+'ШК№ (4)'!L37+'ДС№(1)'!L37+'ДС№ (2)'!L37+'ДС№ (3)'!L37+'ДС№ (4)'!L37+'ДС№ (5)'!L37+'ДС№ (6)'!L37+'ДС№ (7)'!L37</f>
        <v>0</v>
      </c>
      <c r="M37" s="39">
        <f>'ШК №(1)'!M37+'ШК №(2)'!M37+'ШК №(3)'!M37+'ШК№ (4)'!M37+'ДС№(1)'!M37+'ДС№ (2)'!M37+'ДС№ (3)'!M37+'ДС№ (4)'!M37+'ДС№ (5)'!M37+'ДС№ (6)'!M37+'ДС№ (7)'!M37</f>
        <v>0</v>
      </c>
      <c r="N37" s="39">
        <f>'ШК №(1)'!N37+'ШК №(2)'!N37+'ШК №(3)'!N37+'ШК№ (4)'!N37+'ДС№(1)'!N37+'ДС№ (2)'!N37+'ДС№ (3)'!N37+'ДС№ (4)'!N37+'ДС№ (5)'!N37+'ДС№ (6)'!N37+'ДС№ (7)'!N37</f>
        <v>0</v>
      </c>
      <c r="O37" s="39">
        <f>'ШК №(1)'!O37+'ШК №(2)'!O37+'ШК №(3)'!O37+'ШК№ (4)'!O37+'ДС№(1)'!O37+'ДС№ (2)'!O37+'ДС№ (3)'!O37+'ДС№ (4)'!O37+'ДС№ (5)'!O37+'ДС№ (6)'!O37+'ДС№ (7)'!O37</f>
        <v>0</v>
      </c>
      <c r="P37" s="37"/>
    </row>
    <row r="38" spans="1:16" x14ac:dyDescent="0.25">
      <c r="A38" s="123"/>
      <c r="B38" s="23" t="s">
        <v>51</v>
      </c>
      <c r="C38" s="42" t="s">
        <v>24</v>
      </c>
      <c r="D38" s="39">
        <f>'ШК №(1)'!D38+'ШК №(2)'!D38+'ШК №(3)'!D38+'ШК№ (4)'!D38+'ДС№(1)'!D38+'ДС№ (2)'!D38+'ДС№ (3)'!D38+'ДС№ (4)'!D38+'ДС№ (5)'!D38+'ДС№ (6)'!D38+'ДС№ (7)'!D38</f>
        <v>0</v>
      </c>
      <c r="E38" s="39">
        <f>'ШК №(1)'!E38+'ШК №(2)'!E38+'ШК №(3)'!E38+'ШК№ (4)'!E38+'ДС№(1)'!E38+'ДС№ (2)'!E38+'ДС№ (3)'!E38+'ДС№ (4)'!E38+'ДС№ (5)'!E38+'ДС№ (6)'!E38+'ДС№ (7)'!E38</f>
        <v>0</v>
      </c>
      <c r="F38" s="39">
        <f>'ШК №(1)'!F38+'ШК №(2)'!F38+'ШК №(3)'!F38+'ШК№ (4)'!F38+'ДС№(1)'!F38+'ДС№ (2)'!F38+'ДС№ (3)'!F38+'ДС№ (4)'!F38+'ДС№ (5)'!F38+'ДС№ (6)'!F38+'ДС№ (7)'!F38</f>
        <v>0</v>
      </c>
      <c r="G38" s="39">
        <f>'ШК №(1)'!G38+'ШК №(2)'!G38+'ШК №(3)'!G38+'ШК№ (4)'!G38+'ДС№(1)'!G38+'ДС№ (2)'!G38+'ДС№ (3)'!G38+'ДС№ (4)'!G38+'ДС№ (5)'!G38+'ДС№ (6)'!G38+'ДС№ (7)'!G38</f>
        <v>0</v>
      </c>
      <c r="H38" s="39">
        <f>'ШК №(1)'!H38+'ШК №(2)'!H38+'ШК №(3)'!H38+'ШК№ (4)'!H38+'ДС№(1)'!H38+'ДС№ (2)'!H38+'ДС№ (3)'!H38+'ДС№ (4)'!H38+'ДС№ (5)'!H38+'ДС№ (6)'!H38+'ДС№ (7)'!H38</f>
        <v>0</v>
      </c>
      <c r="I38" s="39">
        <f>'ШК №(1)'!I38+'ШК №(2)'!I38+'ШК №(3)'!I38+'ШК№ (4)'!I38+'ДС№(1)'!I38+'ДС№ (2)'!I38+'ДС№ (3)'!I38+'ДС№ (4)'!I38+'ДС№ (5)'!I38+'ДС№ (6)'!I38+'ДС№ (7)'!I38</f>
        <v>0</v>
      </c>
      <c r="J38" s="39">
        <f>'ШК №(1)'!J38+'ШК №(2)'!J38+'ШК №(3)'!J38+'ШК№ (4)'!J38+'ДС№(1)'!J38+'ДС№ (2)'!J38+'ДС№ (3)'!J38+'ДС№ (4)'!J38+'ДС№ (5)'!J38+'ДС№ (6)'!J38+'ДС№ (7)'!J38</f>
        <v>0</v>
      </c>
      <c r="K38" s="39">
        <f>'ШК №(1)'!K38+'ШК №(2)'!K38+'ШК №(3)'!K38+'ШК№ (4)'!K38+'ДС№(1)'!K38+'ДС№ (2)'!K38+'ДС№ (3)'!K38+'ДС№ (4)'!K38+'ДС№ (5)'!K38+'ДС№ (6)'!K38+'ДС№ (7)'!K38</f>
        <v>0</v>
      </c>
      <c r="L38" s="39">
        <f>'ШК №(1)'!L38+'ШК №(2)'!L38+'ШК №(3)'!L38+'ШК№ (4)'!L38+'ДС№(1)'!L38+'ДС№ (2)'!L38+'ДС№ (3)'!L38+'ДС№ (4)'!L38+'ДС№ (5)'!L38+'ДС№ (6)'!L38+'ДС№ (7)'!L38</f>
        <v>0</v>
      </c>
      <c r="M38" s="39">
        <f>'ШК №(1)'!M38+'ШК №(2)'!M38+'ШК №(3)'!M38+'ШК№ (4)'!M38+'ДС№(1)'!M38+'ДС№ (2)'!M38+'ДС№ (3)'!M38+'ДС№ (4)'!M38+'ДС№ (5)'!M38+'ДС№ (6)'!M38+'ДС№ (7)'!M38</f>
        <v>0</v>
      </c>
      <c r="N38" s="39">
        <f>'ШК №(1)'!N38+'ШК №(2)'!N38+'ШК №(3)'!N38+'ШК№ (4)'!N38+'ДС№(1)'!N38+'ДС№ (2)'!N38+'ДС№ (3)'!N38+'ДС№ (4)'!N38+'ДС№ (5)'!N38+'ДС№ (6)'!N38+'ДС№ (7)'!N38</f>
        <v>0</v>
      </c>
      <c r="O38" s="39">
        <f>'ШК №(1)'!O38+'ШК №(2)'!O38+'ШК №(3)'!O38+'ШК№ (4)'!O38+'ДС№(1)'!O38+'ДС№ (2)'!O38+'ДС№ (3)'!O38+'ДС№ (4)'!O38+'ДС№ (5)'!O38+'ДС№ (6)'!O38+'ДС№ (7)'!O38</f>
        <v>0</v>
      </c>
      <c r="P38" s="37"/>
    </row>
    <row r="39" spans="1:16" x14ac:dyDescent="0.25">
      <c r="A39" s="123"/>
      <c r="B39" s="23" t="s">
        <v>51</v>
      </c>
      <c r="C39" s="42" t="s">
        <v>25</v>
      </c>
      <c r="D39" s="39">
        <f>'ШК №(1)'!D39+'ШК №(2)'!D39+'ШК №(3)'!D39+'ШК№ (4)'!D39+'ДС№(1)'!D39+'ДС№ (2)'!D39+'ДС№ (3)'!D39+'ДС№ (4)'!D39+'ДС№ (5)'!D39+'ДС№ (6)'!D39+'ДС№ (7)'!D39</f>
        <v>0</v>
      </c>
      <c r="E39" s="39">
        <f>'ШК №(1)'!E39+'ШК №(2)'!E39+'ШК №(3)'!E39+'ШК№ (4)'!E39+'ДС№(1)'!E39+'ДС№ (2)'!E39+'ДС№ (3)'!E39+'ДС№ (4)'!E39+'ДС№ (5)'!E39+'ДС№ (6)'!E39+'ДС№ (7)'!E39</f>
        <v>0</v>
      </c>
      <c r="F39" s="39">
        <f>'ШК №(1)'!F39+'ШК №(2)'!F39+'ШК №(3)'!F39+'ШК№ (4)'!F39+'ДС№(1)'!F39+'ДС№ (2)'!F39+'ДС№ (3)'!F39+'ДС№ (4)'!F39+'ДС№ (5)'!F39+'ДС№ (6)'!F39+'ДС№ (7)'!F39</f>
        <v>0</v>
      </c>
      <c r="G39" s="39">
        <f>'ШК №(1)'!G39+'ШК №(2)'!G39+'ШК №(3)'!G39+'ШК№ (4)'!G39+'ДС№(1)'!G39+'ДС№ (2)'!G39+'ДС№ (3)'!G39+'ДС№ (4)'!G39+'ДС№ (5)'!G39+'ДС№ (6)'!G39+'ДС№ (7)'!G39</f>
        <v>0</v>
      </c>
      <c r="H39" s="39">
        <f>'ШК №(1)'!H39+'ШК №(2)'!H39+'ШК №(3)'!H39+'ШК№ (4)'!H39+'ДС№(1)'!H39+'ДС№ (2)'!H39+'ДС№ (3)'!H39+'ДС№ (4)'!H39+'ДС№ (5)'!H39+'ДС№ (6)'!H39+'ДС№ (7)'!H39</f>
        <v>0</v>
      </c>
      <c r="I39" s="39">
        <f>'ШК №(1)'!I39+'ШК №(2)'!I39+'ШК №(3)'!I39+'ШК№ (4)'!I39+'ДС№(1)'!I39+'ДС№ (2)'!I39+'ДС№ (3)'!I39+'ДС№ (4)'!I39+'ДС№ (5)'!I39+'ДС№ (6)'!I39+'ДС№ (7)'!I39</f>
        <v>0</v>
      </c>
      <c r="J39" s="39">
        <f>'ШК №(1)'!J39+'ШК №(2)'!J39+'ШК №(3)'!J39+'ШК№ (4)'!J39+'ДС№(1)'!J39+'ДС№ (2)'!J39+'ДС№ (3)'!J39+'ДС№ (4)'!J39+'ДС№ (5)'!J39+'ДС№ (6)'!J39+'ДС№ (7)'!J39</f>
        <v>0</v>
      </c>
      <c r="K39" s="39">
        <f>'ШК №(1)'!K39+'ШК №(2)'!K39+'ШК №(3)'!K39+'ШК№ (4)'!K39+'ДС№(1)'!K39+'ДС№ (2)'!K39+'ДС№ (3)'!K39+'ДС№ (4)'!K39+'ДС№ (5)'!K39+'ДС№ (6)'!K39+'ДС№ (7)'!K39</f>
        <v>0</v>
      </c>
      <c r="L39" s="39">
        <f>'ШК №(1)'!L39+'ШК №(2)'!L39+'ШК №(3)'!L39+'ШК№ (4)'!L39+'ДС№(1)'!L39+'ДС№ (2)'!L39+'ДС№ (3)'!L39+'ДС№ (4)'!L39+'ДС№ (5)'!L39+'ДС№ (6)'!L39+'ДС№ (7)'!L39</f>
        <v>0</v>
      </c>
      <c r="M39" s="39">
        <f>'ШК №(1)'!M39+'ШК №(2)'!M39+'ШК №(3)'!M39+'ШК№ (4)'!M39+'ДС№(1)'!M39+'ДС№ (2)'!M39+'ДС№ (3)'!M39+'ДС№ (4)'!M39+'ДС№ (5)'!M39+'ДС№ (6)'!M39+'ДС№ (7)'!M39</f>
        <v>0</v>
      </c>
      <c r="N39" s="39">
        <f>'ШК №(1)'!N39+'ШК №(2)'!N39+'ШК №(3)'!N39+'ШК№ (4)'!N39+'ДС№(1)'!N39+'ДС№ (2)'!N39+'ДС№ (3)'!N39+'ДС№ (4)'!N39+'ДС№ (5)'!N39+'ДС№ (6)'!N39+'ДС№ (7)'!N39</f>
        <v>0</v>
      </c>
      <c r="O39" s="39">
        <f>'ШК №(1)'!O39+'ШК №(2)'!O39+'ШК №(3)'!O39+'ШК№ (4)'!O39+'ДС№(1)'!O39+'ДС№ (2)'!O39+'ДС№ (3)'!O39+'ДС№ (4)'!O39+'ДС№ (5)'!O39+'ДС№ (6)'!O39+'ДС№ (7)'!O39</f>
        <v>0</v>
      </c>
      <c r="P39" s="37"/>
    </row>
    <row r="40" spans="1:16" x14ac:dyDescent="0.25">
      <c r="A40" s="123"/>
      <c r="B40" s="23" t="s">
        <v>51</v>
      </c>
      <c r="C40" s="42" t="s">
        <v>26</v>
      </c>
      <c r="D40" s="39">
        <f>'ШК №(1)'!D40+'ШК №(2)'!D40+'ШК №(3)'!D40+'ШК№ (4)'!D40+'ДС№(1)'!D40+'ДС№ (2)'!D40+'ДС№ (3)'!D40+'ДС№ (4)'!D40+'ДС№ (5)'!D40+'ДС№ (6)'!D40+'ДС№ (7)'!D40</f>
        <v>0</v>
      </c>
      <c r="E40" s="39">
        <f>'ШК №(1)'!E40+'ШК №(2)'!E40+'ШК №(3)'!E40+'ШК№ (4)'!E40+'ДС№(1)'!E40+'ДС№ (2)'!E40+'ДС№ (3)'!E40+'ДС№ (4)'!E40+'ДС№ (5)'!E40+'ДС№ (6)'!E40+'ДС№ (7)'!E40</f>
        <v>0</v>
      </c>
      <c r="F40" s="39">
        <f>'ШК №(1)'!F40+'ШК №(2)'!F40+'ШК №(3)'!F40+'ШК№ (4)'!F40+'ДС№(1)'!F40+'ДС№ (2)'!F40+'ДС№ (3)'!F40+'ДС№ (4)'!F40+'ДС№ (5)'!F40+'ДС№ (6)'!F40+'ДС№ (7)'!F40</f>
        <v>0</v>
      </c>
      <c r="G40" s="39">
        <f>'ШК №(1)'!G40+'ШК №(2)'!G40+'ШК №(3)'!G40+'ШК№ (4)'!G40+'ДС№(1)'!G40+'ДС№ (2)'!G40+'ДС№ (3)'!G40+'ДС№ (4)'!G40+'ДС№ (5)'!G40+'ДС№ (6)'!G40+'ДС№ (7)'!G40</f>
        <v>0</v>
      </c>
      <c r="H40" s="39">
        <f>'ШК №(1)'!H40+'ШК №(2)'!H40+'ШК №(3)'!H40+'ШК№ (4)'!H40+'ДС№(1)'!H40+'ДС№ (2)'!H40+'ДС№ (3)'!H40+'ДС№ (4)'!H40+'ДС№ (5)'!H40+'ДС№ (6)'!H40+'ДС№ (7)'!H40</f>
        <v>0</v>
      </c>
      <c r="I40" s="39">
        <f>'ШК №(1)'!I40+'ШК №(2)'!I40+'ШК №(3)'!I40+'ШК№ (4)'!I40+'ДС№(1)'!I40+'ДС№ (2)'!I40+'ДС№ (3)'!I40+'ДС№ (4)'!I40+'ДС№ (5)'!I40+'ДС№ (6)'!I40+'ДС№ (7)'!I40</f>
        <v>0</v>
      </c>
      <c r="J40" s="39">
        <f>'ШК №(1)'!J40+'ШК №(2)'!J40+'ШК №(3)'!J40+'ШК№ (4)'!J40+'ДС№(1)'!J40+'ДС№ (2)'!J40+'ДС№ (3)'!J40+'ДС№ (4)'!J40+'ДС№ (5)'!J40+'ДС№ (6)'!J40+'ДС№ (7)'!J40</f>
        <v>0</v>
      </c>
      <c r="K40" s="39">
        <f>'ШК №(1)'!K40+'ШК №(2)'!K40+'ШК №(3)'!K40+'ШК№ (4)'!K40+'ДС№(1)'!K40+'ДС№ (2)'!K40+'ДС№ (3)'!K40+'ДС№ (4)'!K40+'ДС№ (5)'!K40+'ДС№ (6)'!K40+'ДС№ (7)'!K40</f>
        <v>0</v>
      </c>
      <c r="L40" s="39">
        <f>'ШК №(1)'!L40+'ШК №(2)'!L40+'ШК №(3)'!L40+'ШК№ (4)'!L40+'ДС№(1)'!L40+'ДС№ (2)'!L40+'ДС№ (3)'!L40+'ДС№ (4)'!L40+'ДС№ (5)'!L40+'ДС№ (6)'!L40+'ДС№ (7)'!L40</f>
        <v>0</v>
      </c>
      <c r="M40" s="39">
        <f>'ШК №(1)'!M40+'ШК №(2)'!M40+'ШК №(3)'!M40+'ШК№ (4)'!M40+'ДС№(1)'!M40+'ДС№ (2)'!M40+'ДС№ (3)'!M40+'ДС№ (4)'!M40+'ДС№ (5)'!M40+'ДС№ (6)'!M40+'ДС№ (7)'!M40</f>
        <v>0</v>
      </c>
      <c r="N40" s="39">
        <f>'ШК №(1)'!N40+'ШК №(2)'!N40+'ШК №(3)'!N40+'ШК№ (4)'!N40+'ДС№(1)'!N40+'ДС№ (2)'!N40+'ДС№ (3)'!N40+'ДС№ (4)'!N40+'ДС№ (5)'!N40+'ДС№ (6)'!N40+'ДС№ (7)'!N40</f>
        <v>0</v>
      </c>
      <c r="O40" s="39">
        <f>'ШК №(1)'!O40+'ШК №(2)'!O40+'ШК №(3)'!O40+'ШК№ (4)'!O40+'ДС№(1)'!O40+'ДС№ (2)'!O40+'ДС№ (3)'!O40+'ДС№ (4)'!O40+'ДС№ (5)'!O40+'ДС№ (6)'!O40+'ДС№ (7)'!O40</f>
        <v>0</v>
      </c>
      <c r="P40" s="37"/>
    </row>
    <row r="41" spans="1:16" x14ac:dyDescent="0.25">
      <c r="A41" s="123"/>
      <c r="B41" s="23" t="s">
        <v>51</v>
      </c>
      <c r="C41" s="42" t="s">
        <v>28</v>
      </c>
      <c r="D41" s="39">
        <f>'ШК №(1)'!D41+'ШК №(2)'!D41+'ШК №(3)'!D41+'ШК№ (4)'!D41+'ДС№(1)'!D41+'ДС№ (2)'!D41+'ДС№ (3)'!D41+'ДС№ (4)'!D41+'ДС№ (5)'!D41+'ДС№ (6)'!D41+'ДС№ (7)'!D41</f>
        <v>0</v>
      </c>
      <c r="E41" s="39">
        <f>'ШК №(1)'!E41+'ШК №(2)'!E41+'ШК №(3)'!E41+'ШК№ (4)'!E41+'ДС№(1)'!E41+'ДС№ (2)'!E41+'ДС№ (3)'!E41+'ДС№ (4)'!E41+'ДС№ (5)'!E41+'ДС№ (6)'!E41+'ДС№ (7)'!E41</f>
        <v>0</v>
      </c>
      <c r="F41" s="39">
        <f>'ШК №(1)'!F41+'ШК №(2)'!F41+'ШК №(3)'!F41+'ШК№ (4)'!F41+'ДС№(1)'!F41+'ДС№ (2)'!F41+'ДС№ (3)'!F41+'ДС№ (4)'!F41+'ДС№ (5)'!F41+'ДС№ (6)'!F41+'ДС№ (7)'!F41</f>
        <v>0</v>
      </c>
      <c r="G41" s="39">
        <f>'ШК №(1)'!G41+'ШК №(2)'!G41+'ШК №(3)'!G41+'ШК№ (4)'!G41+'ДС№(1)'!G41+'ДС№ (2)'!G41+'ДС№ (3)'!G41+'ДС№ (4)'!G41+'ДС№ (5)'!G41+'ДС№ (6)'!G41+'ДС№ (7)'!G41</f>
        <v>0</v>
      </c>
      <c r="H41" s="39">
        <f>'ШК №(1)'!H41+'ШК №(2)'!H41+'ШК №(3)'!H41+'ШК№ (4)'!H41+'ДС№(1)'!H41+'ДС№ (2)'!H41+'ДС№ (3)'!H41+'ДС№ (4)'!H41+'ДС№ (5)'!H41+'ДС№ (6)'!H41+'ДС№ (7)'!H41</f>
        <v>0</v>
      </c>
      <c r="I41" s="39">
        <f>'ШК №(1)'!I41+'ШК №(2)'!I41+'ШК №(3)'!I41+'ШК№ (4)'!I41+'ДС№(1)'!I41+'ДС№ (2)'!I41+'ДС№ (3)'!I41+'ДС№ (4)'!I41+'ДС№ (5)'!I41+'ДС№ (6)'!I41+'ДС№ (7)'!I41</f>
        <v>0</v>
      </c>
      <c r="J41" s="39">
        <f>'ШК №(1)'!J41+'ШК №(2)'!J41+'ШК №(3)'!J41+'ШК№ (4)'!J41+'ДС№(1)'!J41+'ДС№ (2)'!J41+'ДС№ (3)'!J41+'ДС№ (4)'!J41+'ДС№ (5)'!J41+'ДС№ (6)'!J41+'ДС№ (7)'!J41</f>
        <v>0</v>
      </c>
      <c r="K41" s="39">
        <f>'ШК №(1)'!K41+'ШК №(2)'!K41+'ШК №(3)'!K41+'ШК№ (4)'!K41+'ДС№(1)'!K41+'ДС№ (2)'!K41+'ДС№ (3)'!K41+'ДС№ (4)'!K41+'ДС№ (5)'!K41+'ДС№ (6)'!K41+'ДС№ (7)'!K41</f>
        <v>0</v>
      </c>
      <c r="L41" s="39">
        <f>'ШК №(1)'!L41+'ШК №(2)'!L41+'ШК №(3)'!L41+'ШК№ (4)'!L41+'ДС№(1)'!L41+'ДС№ (2)'!L41+'ДС№ (3)'!L41+'ДС№ (4)'!L41+'ДС№ (5)'!L41+'ДС№ (6)'!L41+'ДС№ (7)'!L41</f>
        <v>0</v>
      </c>
      <c r="M41" s="39">
        <f>'ШК №(1)'!M41+'ШК №(2)'!M41+'ШК №(3)'!M41+'ШК№ (4)'!M41+'ДС№(1)'!M41+'ДС№ (2)'!M41+'ДС№ (3)'!M41+'ДС№ (4)'!M41+'ДС№ (5)'!M41+'ДС№ (6)'!M41+'ДС№ (7)'!M41</f>
        <v>0</v>
      </c>
      <c r="N41" s="39">
        <f>'ШК №(1)'!N41+'ШК №(2)'!N41+'ШК №(3)'!N41+'ШК№ (4)'!N41+'ДС№(1)'!N41+'ДС№ (2)'!N41+'ДС№ (3)'!N41+'ДС№ (4)'!N41+'ДС№ (5)'!N41+'ДС№ (6)'!N41+'ДС№ (7)'!N41</f>
        <v>0</v>
      </c>
      <c r="O41" s="39">
        <f>'ШК №(1)'!O41+'ШК №(2)'!O41+'ШК №(3)'!O41+'ШК№ (4)'!O41+'ДС№(1)'!O41+'ДС№ (2)'!O41+'ДС№ (3)'!O41+'ДС№ (4)'!O41+'ДС№ (5)'!O41+'ДС№ (6)'!O41+'ДС№ (7)'!O41</f>
        <v>0</v>
      </c>
      <c r="P41" s="37"/>
    </row>
    <row r="42" spans="1:16" x14ac:dyDescent="0.25">
      <c r="A42" s="123"/>
      <c r="B42" s="23" t="s">
        <v>51</v>
      </c>
      <c r="C42" s="42" t="s">
        <v>29</v>
      </c>
      <c r="D42" s="39">
        <f>'ШК №(1)'!D42+'ШК №(2)'!D42+'ШК №(3)'!D42+'ШК№ (4)'!D42+'ДС№(1)'!D42+'ДС№ (2)'!D42+'ДС№ (3)'!D42+'ДС№ (4)'!D42+'ДС№ (5)'!D42+'ДС№ (6)'!D42+'ДС№ (7)'!D42</f>
        <v>0</v>
      </c>
      <c r="E42" s="39">
        <f>'ШК №(1)'!E42+'ШК №(2)'!E42+'ШК №(3)'!E42+'ШК№ (4)'!E42+'ДС№(1)'!E42+'ДС№ (2)'!E42+'ДС№ (3)'!E42+'ДС№ (4)'!E42+'ДС№ (5)'!E42+'ДС№ (6)'!E42+'ДС№ (7)'!E42</f>
        <v>0</v>
      </c>
      <c r="F42" s="39">
        <f>'ШК №(1)'!F42+'ШК №(2)'!F42+'ШК №(3)'!F42+'ШК№ (4)'!F42+'ДС№(1)'!F42+'ДС№ (2)'!F42+'ДС№ (3)'!F42+'ДС№ (4)'!F42+'ДС№ (5)'!F42+'ДС№ (6)'!F42+'ДС№ (7)'!F42</f>
        <v>0</v>
      </c>
      <c r="G42" s="39">
        <f>'ШК №(1)'!G42+'ШК №(2)'!G42+'ШК №(3)'!G42+'ШК№ (4)'!G42+'ДС№(1)'!G42+'ДС№ (2)'!G42+'ДС№ (3)'!G42+'ДС№ (4)'!G42+'ДС№ (5)'!G42+'ДС№ (6)'!G42+'ДС№ (7)'!G42</f>
        <v>0</v>
      </c>
      <c r="H42" s="39">
        <f>'ШК №(1)'!H42+'ШК №(2)'!H42+'ШК №(3)'!H42+'ШК№ (4)'!H42+'ДС№(1)'!H42+'ДС№ (2)'!H42+'ДС№ (3)'!H42+'ДС№ (4)'!H42+'ДС№ (5)'!H42+'ДС№ (6)'!H42+'ДС№ (7)'!H42</f>
        <v>0</v>
      </c>
      <c r="I42" s="39">
        <f>'ШК №(1)'!I42+'ШК №(2)'!I42+'ШК №(3)'!I42+'ШК№ (4)'!I42+'ДС№(1)'!I42+'ДС№ (2)'!I42+'ДС№ (3)'!I42+'ДС№ (4)'!I42+'ДС№ (5)'!I42+'ДС№ (6)'!I42+'ДС№ (7)'!I42</f>
        <v>0</v>
      </c>
      <c r="J42" s="39">
        <f>'ШК №(1)'!J42+'ШК №(2)'!J42+'ШК №(3)'!J42+'ШК№ (4)'!J42+'ДС№(1)'!J42+'ДС№ (2)'!J42+'ДС№ (3)'!J42+'ДС№ (4)'!J42+'ДС№ (5)'!J42+'ДС№ (6)'!J42+'ДС№ (7)'!J42</f>
        <v>0</v>
      </c>
      <c r="K42" s="39">
        <f>'ШК №(1)'!K42+'ШК №(2)'!K42+'ШК №(3)'!K42+'ШК№ (4)'!K42+'ДС№(1)'!K42+'ДС№ (2)'!K42+'ДС№ (3)'!K42+'ДС№ (4)'!K42+'ДС№ (5)'!K42+'ДС№ (6)'!K42+'ДС№ (7)'!K42</f>
        <v>0</v>
      </c>
      <c r="L42" s="39">
        <f>'ШК №(1)'!L42+'ШК №(2)'!L42+'ШК №(3)'!L42+'ШК№ (4)'!L42+'ДС№(1)'!L42+'ДС№ (2)'!L42+'ДС№ (3)'!L42+'ДС№ (4)'!L42+'ДС№ (5)'!L42+'ДС№ (6)'!L42+'ДС№ (7)'!L42</f>
        <v>0</v>
      </c>
      <c r="M42" s="39">
        <f>'ШК №(1)'!M42+'ШК №(2)'!M42+'ШК №(3)'!M42+'ШК№ (4)'!M42+'ДС№(1)'!M42+'ДС№ (2)'!M42+'ДС№ (3)'!M42+'ДС№ (4)'!M42+'ДС№ (5)'!M42+'ДС№ (6)'!M42+'ДС№ (7)'!M42</f>
        <v>0</v>
      </c>
      <c r="N42" s="39">
        <f>'ШК №(1)'!N42+'ШК №(2)'!N42+'ШК №(3)'!N42+'ШК№ (4)'!N42+'ДС№(1)'!N42+'ДС№ (2)'!N42+'ДС№ (3)'!N42+'ДС№ (4)'!N42+'ДС№ (5)'!N42+'ДС№ (6)'!N42+'ДС№ (7)'!N42</f>
        <v>0</v>
      </c>
      <c r="O42" s="39">
        <f>'ШК №(1)'!O42+'ШК №(2)'!O42+'ШК №(3)'!O42+'ШК№ (4)'!O42+'ДС№(1)'!O42+'ДС№ (2)'!O42+'ДС№ (3)'!O42+'ДС№ (4)'!O42+'ДС№ (5)'!O42+'ДС№ (6)'!O42+'ДС№ (7)'!O42</f>
        <v>0</v>
      </c>
      <c r="P42" s="37"/>
    </row>
    <row r="43" spans="1:16" ht="26.25" x14ac:dyDescent="0.25">
      <c r="A43" s="123"/>
      <c r="B43" s="23" t="s">
        <v>51</v>
      </c>
      <c r="C43" s="42" t="s">
        <v>30</v>
      </c>
      <c r="D43" s="39">
        <f>'ШК №(1)'!D43+'ШК №(2)'!D43+'ШК №(3)'!D43+'ШК№ (4)'!D43+'ДС№(1)'!D43+'ДС№ (2)'!D43+'ДС№ (3)'!D43+'ДС№ (4)'!D43+'ДС№ (5)'!D43+'ДС№ (6)'!D43+'ДС№ (7)'!D43</f>
        <v>0</v>
      </c>
      <c r="E43" s="39">
        <f>'ШК №(1)'!E43+'ШК №(2)'!E43+'ШК №(3)'!E43+'ШК№ (4)'!E43+'ДС№(1)'!E43+'ДС№ (2)'!E43+'ДС№ (3)'!E43+'ДС№ (4)'!E43+'ДС№ (5)'!E43+'ДС№ (6)'!E43+'ДС№ (7)'!E43</f>
        <v>0</v>
      </c>
      <c r="F43" s="39">
        <f>'ШК №(1)'!F43+'ШК №(2)'!F43+'ШК №(3)'!F43+'ШК№ (4)'!F43+'ДС№(1)'!F43+'ДС№ (2)'!F43+'ДС№ (3)'!F43+'ДС№ (4)'!F43+'ДС№ (5)'!F43+'ДС№ (6)'!F43+'ДС№ (7)'!F43</f>
        <v>0</v>
      </c>
      <c r="G43" s="39">
        <f>'ШК №(1)'!G43+'ШК №(2)'!G43+'ШК №(3)'!G43+'ШК№ (4)'!G43+'ДС№(1)'!G43+'ДС№ (2)'!G43+'ДС№ (3)'!G43+'ДС№ (4)'!G43+'ДС№ (5)'!G43+'ДС№ (6)'!G43+'ДС№ (7)'!G43</f>
        <v>0</v>
      </c>
      <c r="H43" s="39">
        <f>'ШК №(1)'!H43+'ШК №(2)'!H43+'ШК №(3)'!H43+'ШК№ (4)'!H43+'ДС№(1)'!H43+'ДС№ (2)'!H43+'ДС№ (3)'!H43+'ДС№ (4)'!H43+'ДС№ (5)'!H43+'ДС№ (6)'!H43+'ДС№ (7)'!H43</f>
        <v>0</v>
      </c>
      <c r="I43" s="39">
        <f>'ШК №(1)'!I43+'ШК №(2)'!I43+'ШК №(3)'!I43+'ШК№ (4)'!I43+'ДС№(1)'!I43+'ДС№ (2)'!I43+'ДС№ (3)'!I43+'ДС№ (4)'!I43+'ДС№ (5)'!I43+'ДС№ (6)'!I43+'ДС№ (7)'!I43</f>
        <v>0</v>
      </c>
      <c r="J43" s="39">
        <f>'ШК №(1)'!J43+'ШК №(2)'!J43+'ШК №(3)'!J43+'ШК№ (4)'!J43+'ДС№(1)'!J43+'ДС№ (2)'!J43+'ДС№ (3)'!J43+'ДС№ (4)'!J43+'ДС№ (5)'!J43+'ДС№ (6)'!J43+'ДС№ (7)'!J43</f>
        <v>0</v>
      </c>
      <c r="K43" s="39">
        <f>'ШК №(1)'!K43+'ШК №(2)'!K43+'ШК №(3)'!K43+'ШК№ (4)'!K43+'ДС№(1)'!K43+'ДС№ (2)'!K43+'ДС№ (3)'!K43+'ДС№ (4)'!K43+'ДС№ (5)'!K43+'ДС№ (6)'!K43+'ДС№ (7)'!K43</f>
        <v>0</v>
      </c>
      <c r="L43" s="39">
        <f>'ШК №(1)'!L43+'ШК №(2)'!L43+'ШК №(3)'!L43+'ШК№ (4)'!L43+'ДС№(1)'!L43+'ДС№ (2)'!L43+'ДС№ (3)'!L43+'ДС№ (4)'!L43+'ДС№ (5)'!L43+'ДС№ (6)'!L43+'ДС№ (7)'!L43</f>
        <v>0</v>
      </c>
      <c r="M43" s="39">
        <f>'ШК №(1)'!M43+'ШК №(2)'!M43+'ШК №(3)'!M43+'ШК№ (4)'!M43+'ДС№(1)'!M43+'ДС№ (2)'!M43+'ДС№ (3)'!M43+'ДС№ (4)'!M43+'ДС№ (5)'!M43+'ДС№ (6)'!M43+'ДС№ (7)'!M43</f>
        <v>0</v>
      </c>
      <c r="N43" s="39">
        <f>'ШК №(1)'!N43+'ШК №(2)'!N43+'ШК №(3)'!N43+'ШК№ (4)'!N43+'ДС№(1)'!N43+'ДС№ (2)'!N43+'ДС№ (3)'!N43+'ДС№ (4)'!N43+'ДС№ (5)'!N43+'ДС№ (6)'!N43+'ДС№ (7)'!N43</f>
        <v>0</v>
      </c>
      <c r="O43" s="39">
        <f>'ШК №(1)'!O43+'ШК №(2)'!O43+'ШК №(3)'!O43+'ШК№ (4)'!O43+'ДС№(1)'!O43+'ДС№ (2)'!O43+'ДС№ (3)'!O43+'ДС№ (4)'!O43+'ДС№ (5)'!O43+'ДС№ (6)'!O43+'ДС№ (7)'!O43</f>
        <v>0</v>
      </c>
      <c r="P43" s="37"/>
    </row>
    <row r="44" spans="1:16" ht="17.25" customHeight="1" x14ac:dyDescent="0.25">
      <c r="A44" s="123"/>
      <c r="B44" s="23" t="s">
        <v>51</v>
      </c>
      <c r="C44" s="42" t="s">
        <v>32</v>
      </c>
      <c r="D44" s="39">
        <f>'ШК №(1)'!D44+'ШК №(2)'!D44+'ШК №(3)'!D44+'ШК№ (4)'!D44+'ДС№(1)'!D44+'ДС№ (2)'!D44+'ДС№ (3)'!D44+'ДС№ (4)'!D44+'ДС№ (5)'!D44+'ДС№ (6)'!D44+'ДС№ (7)'!D44</f>
        <v>0</v>
      </c>
      <c r="E44" s="39">
        <f>'ШК №(1)'!E44+'ШК №(2)'!E44+'ШК №(3)'!E44+'ШК№ (4)'!E44+'ДС№(1)'!E44+'ДС№ (2)'!E44+'ДС№ (3)'!E44+'ДС№ (4)'!E44+'ДС№ (5)'!E44+'ДС№ (6)'!E44+'ДС№ (7)'!E44</f>
        <v>0</v>
      </c>
      <c r="F44" s="39">
        <f>'ШК №(1)'!F44+'ШК №(2)'!F44+'ШК №(3)'!F44+'ШК№ (4)'!F44+'ДС№(1)'!F44+'ДС№ (2)'!F44+'ДС№ (3)'!F44+'ДС№ (4)'!F44+'ДС№ (5)'!F44+'ДС№ (6)'!F44+'ДС№ (7)'!F44</f>
        <v>0</v>
      </c>
      <c r="G44" s="39">
        <f>'ШК №(1)'!G44+'ШК №(2)'!G44+'ШК №(3)'!G44+'ШК№ (4)'!G44+'ДС№(1)'!G44+'ДС№ (2)'!G44+'ДС№ (3)'!G44+'ДС№ (4)'!G44+'ДС№ (5)'!G44+'ДС№ (6)'!G44+'ДС№ (7)'!G44</f>
        <v>0</v>
      </c>
      <c r="H44" s="39">
        <f>'ШК №(1)'!H44+'ШК №(2)'!H44+'ШК №(3)'!H44+'ШК№ (4)'!H44+'ДС№(1)'!H44+'ДС№ (2)'!H44+'ДС№ (3)'!H44+'ДС№ (4)'!H44+'ДС№ (5)'!H44+'ДС№ (6)'!H44+'ДС№ (7)'!H44</f>
        <v>0</v>
      </c>
      <c r="I44" s="39">
        <f>'ШК №(1)'!I44+'ШК №(2)'!I44+'ШК №(3)'!I44+'ШК№ (4)'!I44+'ДС№(1)'!I44+'ДС№ (2)'!I44+'ДС№ (3)'!I44+'ДС№ (4)'!I44+'ДС№ (5)'!I44+'ДС№ (6)'!I44+'ДС№ (7)'!I44</f>
        <v>0</v>
      </c>
      <c r="J44" s="39">
        <f>'ШК №(1)'!J44+'ШК №(2)'!J44+'ШК №(3)'!J44+'ШК№ (4)'!J44+'ДС№(1)'!J44+'ДС№ (2)'!J44+'ДС№ (3)'!J44+'ДС№ (4)'!J44+'ДС№ (5)'!J44+'ДС№ (6)'!J44+'ДС№ (7)'!J44</f>
        <v>0</v>
      </c>
      <c r="K44" s="39">
        <f>'ШК №(1)'!K44+'ШК №(2)'!K44+'ШК №(3)'!K44+'ШК№ (4)'!K44+'ДС№(1)'!K44+'ДС№ (2)'!K44+'ДС№ (3)'!K44+'ДС№ (4)'!K44+'ДС№ (5)'!K44+'ДС№ (6)'!K44+'ДС№ (7)'!K44</f>
        <v>0</v>
      </c>
      <c r="L44" s="39">
        <f>'ШК №(1)'!L44+'ШК №(2)'!L44+'ШК №(3)'!L44+'ШК№ (4)'!L44+'ДС№(1)'!L44+'ДС№ (2)'!L44+'ДС№ (3)'!L44+'ДС№ (4)'!L44+'ДС№ (5)'!L44+'ДС№ (6)'!L44+'ДС№ (7)'!L44</f>
        <v>0</v>
      </c>
      <c r="M44" s="39">
        <f>'ШК №(1)'!M44+'ШК №(2)'!M44+'ШК №(3)'!M44+'ШК№ (4)'!M44+'ДС№(1)'!M44+'ДС№ (2)'!M44+'ДС№ (3)'!M44+'ДС№ (4)'!M44+'ДС№ (5)'!M44+'ДС№ (6)'!M44+'ДС№ (7)'!M44</f>
        <v>0</v>
      </c>
      <c r="N44" s="39">
        <f>'ШК №(1)'!N44+'ШК №(2)'!N44+'ШК №(3)'!N44+'ШК№ (4)'!N44+'ДС№(1)'!N44+'ДС№ (2)'!N44+'ДС№ (3)'!N44+'ДС№ (4)'!N44+'ДС№ (5)'!N44+'ДС№ (6)'!N44+'ДС№ (7)'!N44</f>
        <v>0</v>
      </c>
      <c r="O44" s="39">
        <f>'ШК №(1)'!O44+'ШК №(2)'!O44+'ШК №(3)'!O44+'ШК№ (4)'!O44+'ДС№(1)'!O44+'ДС№ (2)'!O44+'ДС№ (3)'!O44+'ДС№ (4)'!O44+'ДС№ (5)'!O44+'ДС№ (6)'!O44+'ДС№ (7)'!O44</f>
        <v>0</v>
      </c>
      <c r="P44" s="37"/>
    </row>
    <row r="45" spans="1:16" ht="18" customHeight="1" x14ac:dyDescent="0.25">
      <c r="A45" s="123"/>
      <c r="B45" s="23" t="s">
        <v>51</v>
      </c>
      <c r="C45" s="42" t="s">
        <v>33</v>
      </c>
      <c r="D45" s="39">
        <f>'ШК №(1)'!D45+'ШК №(2)'!D45+'ШК №(3)'!D45+'ШК№ (4)'!D45+'ДС№(1)'!D45+'ДС№ (2)'!D45+'ДС№ (3)'!D45+'ДС№ (4)'!D45+'ДС№ (5)'!D45+'ДС№ (6)'!D45+'ДС№ (7)'!D45</f>
        <v>0</v>
      </c>
      <c r="E45" s="39">
        <f>'ШК №(1)'!E45+'ШК №(2)'!E45+'ШК №(3)'!E45+'ШК№ (4)'!E45+'ДС№(1)'!E45+'ДС№ (2)'!E45+'ДС№ (3)'!E45+'ДС№ (4)'!E45+'ДС№ (5)'!E45+'ДС№ (6)'!E45+'ДС№ (7)'!E45</f>
        <v>0</v>
      </c>
      <c r="F45" s="39">
        <f>'ШК №(1)'!F45+'ШК №(2)'!F45+'ШК №(3)'!F45+'ШК№ (4)'!F45+'ДС№(1)'!F45+'ДС№ (2)'!F45+'ДС№ (3)'!F45+'ДС№ (4)'!F45+'ДС№ (5)'!F45+'ДС№ (6)'!F45+'ДС№ (7)'!F45</f>
        <v>0</v>
      </c>
      <c r="G45" s="39">
        <f>'ШК №(1)'!G45+'ШК №(2)'!G45+'ШК №(3)'!G45+'ШК№ (4)'!G45+'ДС№(1)'!G45+'ДС№ (2)'!G45+'ДС№ (3)'!G45+'ДС№ (4)'!G45+'ДС№ (5)'!G45+'ДС№ (6)'!G45+'ДС№ (7)'!G45</f>
        <v>0</v>
      </c>
      <c r="H45" s="39">
        <f>'ШК №(1)'!H45+'ШК №(2)'!H45+'ШК №(3)'!H45+'ШК№ (4)'!H45+'ДС№(1)'!H45+'ДС№ (2)'!H45+'ДС№ (3)'!H45+'ДС№ (4)'!H45+'ДС№ (5)'!H45+'ДС№ (6)'!H45+'ДС№ (7)'!H45</f>
        <v>0</v>
      </c>
      <c r="I45" s="39">
        <f>'ШК №(1)'!I45+'ШК №(2)'!I45+'ШК №(3)'!I45+'ШК№ (4)'!I45+'ДС№(1)'!I45+'ДС№ (2)'!I45+'ДС№ (3)'!I45+'ДС№ (4)'!I45+'ДС№ (5)'!I45+'ДС№ (6)'!I45+'ДС№ (7)'!I45</f>
        <v>0</v>
      </c>
      <c r="J45" s="39">
        <f>'ШК №(1)'!J45+'ШК №(2)'!J45+'ШК №(3)'!J45+'ШК№ (4)'!J45+'ДС№(1)'!J45+'ДС№ (2)'!J45+'ДС№ (3)'!J45+'ДС№ (4)'!J45+'ДС№ (5)'!J45+'ДС№ (6)'!J45+'ДС№ (7)'!J45</f>
        <v>0</v>
      </c>
      <c r="K45" s="39">
        <f>'ШК №(1)'!K45+'ШК №(2)'!K45+'ШК №(3)'!K45+'ШК№ (4)'!K45+'ДС№(1)'!K45+'ДС№ (2)'!K45+'ДС№ (3)'!K45+'ДС№ (4)'!K45+'ДС№ (5)'!K45+'ДС№ (6)'!K45+'ДС№ (7)'!K45</f>
        <v>0</v>
      </c>
      <c r="L45" s="39">
        <f>'ШК №(1)'!L45+'ШК №(2)'!L45+'ШК №(3)'!L45+'ШК№ (4)'!L45+'ДС№(1)'!L45+'ДС№ (2)'!L45+'ДС№ (3)'!L45+'ДС№ (4)'!L45+'ДС№ (5)'!L45+'ДС№ (6)'!L45+'ДС№ (7)'!L45</f>
        <v>0</v>
      </c>
      <c r="M45" s="39">
        <f>'ШК №(1)'!M45+'ШК №(2)'!M45+'ШК №(3)'!M45+'ШК№ (4)'!M45+'ДС№(1)'!M45+'ДС№ (2)'!M45+'ДС№ (3)'!M45+'ДС№ (4)'!M45+'ДС№ (5)'!M45+'ДС№ (6)'!M45+'ДС№ (7)'!M45</f>
        <v>0</v>
      </c>
      <c r="N45" s="39">
        <f>'ШК №(1)'!N45+'ШК №(2)'!N45+'ШК №(3)'!N45+'ШК№ (4)'!N45+'ДС№(1)'!N45+'ДС№ (2)'!N45+'ДС№ (3)'!N45+'ДС№ (4)'!N45+'ДС№ (5)'!N45+'ДС№ (6)'!N45+'ДС№ (7)'!N45</f>
        <v>0</v>
      </c>
      <c r="O45" s="39">
        <f>'ШК №(1)'!O45+'ШК №(2)'!O45+'ШК №(3)'!O45+'ШК№ (4)'!O45+'ДС№(1)'!O45+'ДС№ (2)'!O45+'ДС№ (3)'!O45+'ДС№ (4)'!O45+'ДС№ (5)'!O45+'ДС№ (6)'!O45+'ДС№ (7)'!O45</f>
        <v>0</v>
      </c>
      <c r="P45" s="37"/>
    </row>
    <row r="46" spans="1:16" ht="18" customHeight="1" x14ac:dyDescent="0.25">
      <c r="A46" s="123"/>
      <c r="B46" s="23" t="s">
        <v>53</v>
      </c>
      <c r="C46" s="42" t="s">
        <v>17</v>
      </c>
      <c r="D46" s="39">
        <f>'ШК №(1)'!D46+'ШК №(2)'!D46+'ШК №(3)'!D46+'ШК№ (4)'!D46+'ДС№(1)'!D46+'ДС№ (2)'!D46+'ДС№ (3)'!D46+'ДС№ (4)'!D46+'ДС№ (5)'!D46+'ДС№ (6)'!D46+'ДС№ (7)'!D46</f>
        <v>0</v>
      </c>
      <c r="E46" s="39">
        <f>'ШК №(1)'!E46+'ШК №(2)'!E46+'ШК №(3)'!E46+'ШК№ (4)'!E46+'ДС№(1)'!E46+'ДС№ (2)'!E46+'ДС№ (3)'!E46+'ДС№ (4)'!E46+'ДС№ (5)'!E46+'ДС№ (6)'!E46+'ДС№ (7)'!E46</f>
        <v>0</v>
      </c>
      <c r="F46" s="39">
        <f>'ШК №(1)'!F46+'ШК №(2)'!F46+'ШК №(3)'!F46+'ШК№ (4)'!F46+'ДС№(1)'!F46+'ДС№ (2)'!F46+'ДС№ (3)'!F46+'ДС№ (4)'!F46+'ДС№ (5)'!F46+'ДС№ (6)'!F46+'ДС№ (7)'!F46</f>
        <v>0</v>
      </c>
      <c r="G46" s="39">
        <f>'ШК №(1)'!G46+'ШК №(2)'!G46+'ШК №(3)'!G46+'ШК№ (4)'!G46+'ДС№(1)'!G46+'ДС№ (2)'!G46+'ДС№ (3)'!G46+'ДС№ (4)'!G46+'ДС№ (5)'!G46+'ДС№ (6)'!G46+'ДС№ (7)'!G46</f>
        <v>0</v>
      </c>
      <c r="H46" s="39">
        <f>'ШК №(1)'!H46+'ШК №(2)'!H46+'ШК №(3)'!H46+'ШК№ (4)'!H46+'ДС№(1)'!H46+'ДС№ (2)'!H46+'ДС№ (3)'!H46+'ДС№ (4)'!H46+'ДС№ (5)'!H46+'ДС№ (6)'!H46+'ДС№ (7)'!H46</f>
        <v>0</v>
      </c>
      <c r="I46" s="39">
        <f>'ШК №(1)'!I46+'ШК №(2)'!I46+'ШК №(3)'!I46+'ШК№ (4)'!I46+'ДС№(1)'!I46+'ДС№ (2)'!I46+'ДС№ (3)'!I46+'ДС№ (4)'!I46+'ДС№ (5)'!I46+'ДС№ (6)'!I46+'ДС№ (7)'!I46</f>
        <v>0</v>
      </c>
      <c r="J46" s="39">
        <f>'ШК №(1)'!J46+'ШК №(2)'!J46+'ШК №(3)'!J46+'ШК№ (4)'!J46+'ДС№(1)'!J46+'ДС№ (2)'!J46+'ДС№ (3)'!J46+'ДС№ (4)'!J46+'ДС№ (5)'!J46+'ДС№ (6)'!J46+'ДС№ (7)'!J46</f>
        <v>0</v>
      </c>
      <c r="K46" s="39">
        <f>'ШК №(1)'!K46+'ШК №(2)'!K46+'ШК №(3)'!K46+'ШК№ (4)'!K46+'ДС№(1)'!K46+'ДС№ (2)'!K46+'ДС№ (3)'!K46+'ДС№ (4)'!K46+'ДС№ (5)'!K46+'ДС№ (6)'!K46+'ДС№ (7)'!K46</f>
        <v>0</v>
      </c>
      <c r="L46" s="39">
        <f>'ШК №(1)'!L46+'ШК №(2)'!L46+'ШК №(3)'!L46+'ШК№ (4)'!L46+'ДС№(1)'!L46+'ДС№ (2)'!L46+'ДС№ (3)'!L46+'ДС№ (4)'!L46+'ДС№ (5)'!L46+'ДС№ (6)'!L46+'ДС№ (7)'!L46</f>
        <v>0</v>
      </c>
      <c r="M46" s="39">
        <f>'ШК №(1)'!M46+'ШК №(2)'!M46+'ШК №(3)'!M46+'ШК№ (4)'!M46+'ДС№(1)'!M46+'ДС№ (2)'!M46+'ДС№ (3)'!M46+'ДС№ (4)'!M46+'ДС№ (5)'!M46+'ДС№ (6)'!M46+'ДС№ (7)'!M46</f>
        <v>0</v>
      </c>
      <c r="N46" s="39">
        <f>'ШК №(1)'!N46+'ШК №(2)'!N46+'ШК №(3)'!N46+'ШК№ (4)'!N46+'ДС№(1)'!N46+'ДС№ (2)'!N46+'ДС№ (3)'!N46+'ДС№ (4)'!N46+'ДС№ (5)'!N46+'ДС№ (6)'!N46+'ДС№ (7)'!N46</f>
        <v>0</v>
      </c>
      <c r="O46" s="39">
        <f>'ШК №(1)'!O46+'ШК №(2)'!O46+'ШК №(3)'!O46+'ШК№ (4)'!O46+'ДС№(1)'!O46+'ДС№ (2)'!O46+'ДС№ (3)'!O46+'ДС№ (4)'!O46+'ДС№ (5)'!O46+'ДС№ (6)'!O46+'ДС№ (7)'!O46</f>
        <v>0</v>
      </c>
      <c r="P46" s="37">
        <v>34000</v>
      </c>
    </row>
    <row r="47" spans="1:16" ht="18" customHeight="1" x14ac:dyDescent="0.25">
      <c r="A47" s="123"/>
      <c r="B47" s="23" t="s">
        <v>53</v>
      </c>
      <c r="C47" s="42" t="s">
        <v>19</v>
      </c>
      <c r="D47" s="39">
        <f>'ШК №(1)'!D47+'ШК №(2)'!D47+'ШК №(3)'!D47+'ШК№ (4)'!D47+'ДС№(1)'!D47+'ДС№ (2)'!D47+'ДС№ (3)'!D47+'ДС№ (4)'!D47+'ДС№ (5)'!D47+'ДС№ (6)'!D47+'ДС№ (7)'!D47</f>
        <v>0</v>
      </c>
      <c r="E47" s="39">
        <f>'ШК №(1)'!E47+'ШК №(2)'!E47+'ШК №(3)'!E47+'ШК№ (4)'!E47+'ДС№(1)'!E47+'ДС№ (2)'!E47+'ДС№ (3)'!E47+'ДС№ (4)'!E47+'ДС№ (5)'!E47+'ДС№ (6)'!E47+'ДС№ (7)'!E47</f>
        <v>0</v>
      </c>
      <c r="F47" s="39" t="e">
        <f>'ШК №(1)'!F47+'ШК №(2)'!F47+'ШК №(3)'!F47+'ШК№ (4)'!F47+'ДС№(1)'!F47+'ДС№ (2)'!F47+'ДС№ (3)'!F47+'ДС№ (4)'!F47+'ДС№ (5)'!F47+'ДС№ (6)'!F47+'ДС№ (7)'!F47</f>
        <v>#DIV/0!</v>
      </c>
      <c r="G47" s="39">
        <f>'ШК №(1)'!G47+'ШК №(2)'!G47+'ШК №(3)'!G47+'ШК№ (4)'!G47+'ДС№(1)'!G47+'ДС№ (2)'!G47+'ДС№ (3)'!G47+'ДС№ (4)'!G47+'ДС№ (5)'!G47+'ДС№ (6)'!G47+'ДС№ (7)'!G47</f>
        <v>0</v>
      </c>
      <c r="H47" s="39">
        <f>'ШК №(1)'!H47+'ШК №(2)'!H47+'ШК №(3)'!H47+'ШК№ (4)'!H47+'ДС№(1)'!H47+'ДС№ (2)'!H47+'ДС№ (3)'!H47+'ДС№ (4)'!H47+'ДС№ (5)'!H47+'ДС№ (6)'!H47+'ДС№ (7)'!H47</f>
        <v>0</v>
      </c>
      <c r="I47" s="39">
        <f>'ШК №(1)'!I47+'ШК №(2)'!I47+'ШК №(3)'!I47+'ШК№ (4)'!I47+'ДС№(1)'!I47+'ДС№ (2)'!I47+'ДС№ (3)'!I47+'ДС№ (4)'!I47+'ДС№ (5)'!I47+'ДС№ (6)'!I47+'ДС№ (7)'!I47</f>
        <v>0</v>
      </c>
      <c r="J47" s="39">
        <f>'ШК №(1)'!J47+'ШК №(2)'!J47+'ШК №(3)'!J47+'ШК№ (4)'!J47+'ДС№(1)'!J47+'ДС№ (2)'!J47+'ДС№ (3)'!J47+'ДС№ (4)'!J47+'ДС№ (5)'!J47+'ДС№ (6)'!J47+'ДС№ (7)'!J47</f>
        <v>0</v>
      </c>
      <c r="K47" s="39">
        <f>'ШК №(1)'!K47+'ШК №(2)'!K47+'ШК №(3)'!K47+'ШК№ (4)'!K47+'ДС№(1)'!K47+'ДС№ (2)'!K47+'ДС№ (3)'!K47+'ДС№ (4)'!K47+'ДС№ (5)'!K47+'ДС№ (6)'!K47+'ДС№ (7)'!K47</f>
        <v>0</v>
      </c>
      <c r="L47" s="39" t="e">
        <f>'ШК №(1)'!L47+'ШК №(2)'!L47+'ШК №(3)'!L47+'ШК№ (4)'!L47+'ДС№(1)'!L47+'ДС№ (2)'!L47+'ДС№ (3)'!L47+'ДС№ (4)'!L47+'ДС№ (5)'!L47+'ДС№ (6)'!L47+'ДС№ (7)'!L47</f>
        <v>#DIV/0!</v>
      </c>
      <c r="M47" s="39">
        <f>'ШК №(1)'!M47+'ШК №(2)'!M47+'ШК №(3)'!M47+'ШК№ (4)'!M47+'ДС№(1)'!M47+'ДС№ (2)'!M47+'ДС№ (3)'!M47+'ДС№ (4)'!M47+'ДС№ (5)'!M47+'ДС№ (6)'!M47+'ДС№ (7)'!M47</f>
        <v>0</v>
      </c>
      <c r="N47" s="39" t="e">
        <f>'ШК №(1)'!N47+'ШК №(2)'!N47+'ШК №(3)'!N47+'ШК№ (4)'!N47+'ДС№(1)'!N47+'ДС№ (2)'!N47+'ДС№ (3)'!N47+'ДС№ (4)'!N47+'ДС№ (5)'!N47+'ДС№ (6)'!N47+'ДС№ (7)'!N47</f>
        <v>#DIV/0!</v>
      </c>
      <c r="O47" s="39">
        <f>'ШК №(1)'!O47+'ШК №(2)'!O47+'ШК №(3)'!O47+'ШК№ (4)'!O47+'ДС№(1)'!O47+'ДС№ (2)'!O47+'ДС№ (3)'!O47+'ДС№ (4)'!O47+'ДС№ (5)'!O47+'ДС№ (6)'!O47+'ДС№ (7)'!O47</f>
        <v>0</v>
      </c>
      <c r="P47" s="37">
        <v>32000</v>
      </c>
    </row>
    <row r="48" spans="1:16" ht="18" customHeight="1" thickBot="1" x14ac:dyDescent="0.3">
      <c r="A48" s="123"/>
      <c r="B48" s="26" t="s">
        <v>53</v>
      </c>
      <c r="C48" s="51" t="s">
        <v>20</v>
      </c>
      <c r="D48" s="39">
        <f>'ШК №(1)'!D48+'ШК №(2)'!D48+'ШК №(3)'!D48+'ШК№ (4)'!D48+'ДС№(1)'!D48+'ДС№ (2)'!D48+'ДС№ (3)'!D48+'ДС№ (4)'!D48+'ДС№ (5)'!D48+'ДС№ (6)'!D48+'ДС№ (7)'!D48</f>
        <v>0</v>
      </c>
      <c r="E48" s="39">
        <f>'ШК №(1)'!E48+'ШК №(2)'!E48+'ШК №(3)'!E48+'ШК№ (4)'!E48+'ДС№(1)'!E48+'ДС№ (2)'!E48+'ДС№ (3)'!E48+'ДС№ (4)'!E48+'ДС№ (5)'!E48+'ДС№ (6)'!E48+'ДС№ (7)'!E48</f>
        <v>0</v>
      </c>
      <c r="F48" s="39">
        <f>'ШК №(1)'!F48+'ШК №(2)'!F48+'ШК №(3)'!F48+'ШК№ (4)'!F48+'ДС№(1)'!F48+'ДС№ (2)'!F48+'ДС№ (3)'!F48+'ДС№ (4)'!F48+'ДС№ (5)'!F48+'ДС№ (6)'!F48+'ДС№ (7)'!F48</f>
        <v>0</v>
      </c>
      <c r="G48" s="39">
        <f>'ШК №(1)'!G48+'ШК №(2)'!G48+'ШК №(3)'!G48+'ШК№ (4)'!G48+'ДС№(1)'!G48+'ДС№ (2)'!G48+'ДС№ (3)'!G48+'ДС№ (4)'!G48+'ДС№ (5)'!G48+'ДС№ (6)'!G48+'ДС№ (7)'!G48</f>
        <v>0</v>
      </c>
      <c r="H48" s="39">
        <f>'ШК №(1)'!H48+'ШК №(2)'!H48+'ШК №(3)'!H48+'ШК№ (4)'!H48+'ДС№(1)'!H48+'ДС№ (2)'!H48+'ДС№ (3)'!H48+'ДС№ (4)'!H48+'ДС№ (5)'!H48+'ДС№ (6)'!H48+'ДС№ (7)'!H48</f>
        <v>0</v>
      </c>
      <c r="I48" s="39">
        <f>'ШК №(1)'!I48+'ШК №(2)'!I48+'ШК №(3)'!I48+'ШК№ (4)'!I48+'ДС№(1)'!I48+'ДС№ (2)'!I48+'ДС№ (3)'!I48+'ДС№ (4)'!I48+'ДС№ (5)'!I48+'ДС№ (6)'!I48+'ДС№ (7)'!I48</f>
        <v>0</v>
      </c>
      <c r="J48" s="39">
        <f>'ШК №(1)'!J48+'ШК №(2)'!J48+'ШК №(3)'!J48+'ШК№ (4)'!J48+'ДС№(1)'!J48+'ДС№ (2)'!J48+'ДС№ (3)'!J48+'ДС№ (4)'!J48+'ДС№ (5)'!J48+'ДС№ (6)'!J48+'ДС№ (7)'!J48</f>
        <v>0</v>
      </c>
      <c r="K48" s="39">
        <f>'ШК №(1)'!K48+'ШК №(2)'!K48+'ШК №(3)'!K48+'ШК№ (4)'!K48+'ДС№(1)'!K48+'ДС№ (2)'!K48+'ДС№ (3)'!K48+'ДС№ (4)'!K48+'ДС№ (5)'!K48+'ДС№ (6)'!K48+'ДС№ (7)'!K48</f>
        <v>0</v>
      </c>
      <c r="L48" s="39">
        <f>'ШК №(1)'!L48+'ШК №(2)'!L48+'ШК №(3)'!L48+'ШК№ (4)'!L48+'ДС№(1)'!L48+'ДС№ (2)'!L48+'ДС№ (3)'!L48+'ДС№ (4)'!L48+'ДС№ (5)'!L48+'ДС№ (6)'!L48+'ДС№ (7)'!L48</f>
        <v>0</v>
      </c>
      <c r="M48" s="39">
        <f>'ШК №(1)'!M48+'ШК №(2)'!M48+'ШК №(3)'!M48+'ШК№ (4)'!M48+'ДС№(1)'!M48+'ДС№ (2)'!M48+'ДС№ (3)'!M48+'ДС№ (4)'!M48+'ДС№ (5)'!M48+'ДС№ (6)'!M48+'ДС№ (7)'!M48</f>
        <v>0</v>
      </c>
      <c r="N48" s="39">
        <f>'ШК №(1)'!N48+'ШК №(2)'!N48+'ШК №(3)'!N48+'ШК№ (4)'!N48+'ДС№(1)'!N48+'ДС№ (2)'!N48+'ДС№ (3)'!N48+'ДС№ (4)'!N48+'ДС№ (5)'!N48+'ДС№ (6)'!N48+'ДС№ (7)'!N48</f>
        <v>0</v>
      </c>
      <c r="O48" s="39">
        <f>'ШК №(1)'!O48+'ШК №(2)'!O48+'ШК №(3)'!O48+'ШК№ (4)'!O48+'ДС№(1)'!O48+'ДС№ (2)'!O48+'ДС№ (3)'!O48+'ДС№ (4)'!O48+'ДС№ (5)'!O48+'ДС№ (6)'!O48+'ДС№ (7)'!O48</f>
        <v>0</v>
      </c>
      <c r="P48" s="40">
        <v>32000</v>
      </c>
    </row>
    <row r="49" spans="1:17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>
        <f>'ШК №(1)'!O49+'ШК №(2)'!N49+'ШК №(3)'!N49+'ШК№ (4)'!N49</f>
        <v>0</v>
      </c>
      <c r="P49" s="84"/>
      <c r="Q49" s="4" t="e">
        <f>ROUND(Q50*(100-Q31)/100,2)</f>
        <v>#DIV/0!</v>
      </c>
    </row>
    <row r="50" spans="1:17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1">SUM(E33:E49)</f>
        <v>0</v>
      </c>
      <c r="F50" s="12" t="e">
        <f t="shared" si="1"/>
        <v>#DIV/0!</v>
      </c>
      <c r="G50" s="12">
        <f t="shared" si="1"/>
        <v>0</v>
      </c>
      <c r="H50" s="12">
        <f t="shared" si="1"/>
        <v>0</v>
      </c>
      <c r="I50" s="12">
        <f t="shared" si="1"/>
        <v>0</v>
      </c>
      <c r="J50" s="12">
        <f t="shared" si="1"/>
        <v>0</v>
      </c>
      <c r="K50" s="12">
        <f t="shared" si="1"/>
        <v>0</v>
      </c>
      <c r="L50" s="12" t="e">
        <f t="shared" si="1"/>
        <v>#DIV/0!</v>
      </c>
      <c r="M50" s="12">
        <f t="shared" si="1"/>
        <v>0</v>
      </c>
      <c r="N50" s="12" t="e">
        <f t="shared" si="1"/>
        <v>#DIV/0!</v>
      </c>
      <c r="O50" s="12">
        <f t="shared" si="1"/>
        <v>0</v>
      </c>
      <c r="P50" s="61"/>
      <c r="Q50" s="143">
        <f>'ШК №(1)'!Q50+'ШК №(2)'!Q50+'ШК №(3)'!Q50+'ШК№ (4)'!Q50+'ДС№(1)'!Q50+'ДС№ (2)'!Q50+'ДС№ (3)'!Q50+'ДС№ (4)'!Q50+'ДС№ (5)'!Q50+'ДС№ (6)'!Q50+'ДС№ (7)'!Q50</f>
        <v>0</v>
      </c>
    </row>
    <row r="51" spans="1:17" ht="27.75" customHeight="1" x14ac:dyDescent="0.25">
      <c r="A51" s="123"/>
      <c r="B51" s="52" t="s">
        <v>54</v>
      </c>
      <c r="C51" s="53" t="s">
        <v>65</v>
      </c>
      <c r="D51" s="128">
        <f>'ШК №(1)'!D51+'ШК №(2)'!D51+'ШК №(3)'!D51+'ШК№ (4)'!D51+'ДС№(1)'!D51+'ДС№ (2)'!D51+'ДС№ (3)'!D51+'ДС№ (4)'!D51+'ДС№ (5)'!D51+'ДС№ (6)'!D51+'ДС№ (7)'!D51</f>
        <v>0</v>
      </c>
      <c r="E51" s="128">
        <f>'ШК №(1)'!E51+'ШК №(2)'!E51+'ШК №(3)'!E51+'ШК№ (4)'!E51+'ДС№(1)'!E51+'ДС№ (2)'!E51+'ДС№ (3)'!E51+'ДС№ (4)'!E51+'ДС№ (5)'!E51+'ДС№ (6)'!E51+'ДС№ (7)'!E51</f>
        <v>0</v>
      </c>
      <c r="F51" s="128">
        <f>'ШК №(1)'!F51+'ШК №(2)'!F51+'ШК №(3)'!F51+'ШК№ (4)'!F51+'ДС№(1)'!F51+'ДС№ (2)'!F51+'ДС№ (3)'!F51+'ДС№ (4)'!F51+'ДС№ (5)'!F51+'ДС№ (6)'!F51+'ДС№ (7)'!F51</f>
        <v>0</v>
      </c>
      <c r="G51" s="128">
        <f>'ШК №(1)'!G51+'ШК №(2)'!G51+'ШК №(3)'!G51+'ШК№ (4)'!G51+'ДС№(1)'!G51+'ДС№ (2)'!G51+'ДС№ (3)'!G51+'ДС№ (4)'!G51+'ДС№ (5)'!G51+'ДС№ (6)'!G51+'ДС№ (7)'!G51</f>
        <v>0</v>
      </c>
      <c r="H51" s="128">
        <f>'ШК №(1)'!H51+'ШК №(2)'!H51+'ШК №(3)'!H51+'ШК№ (4)'!H51+'ДС№(1)'!H51+'ДС№ (2)'!H51+'ДС№ (3)'!H51+'ДС№ (4)'!H51+'ДС№ (5)'!H51+'ДС№ (6)'!H51+'ДС№ (7)'!H51</f>
        <v>0</v>
      </c>
      <c r="I51" s="128">
        <f>'ШК №(1)'!I51+'ШК №(2)'!I51+'ШК №(3)'!I51+'ШК№ (4)'!I51+'ДС№(1)'!I51+'ДС№ (2)'!I51+'ДС№ (3)'!I51+'ДС№ (4)'!I51+'ДС№ (5)'!I51+'ДС№ (6)'!I51+'ДС№ (7)'!I51</f>
        <v>0</v>
      </c>
      <c r="J51" s="128">
        <f>'ШК №(1)'!J51+'ШК №(2)'!J51+'ШК №(3)'!J51+'ШК№ (4)'!J51+'ДС№(1)'!J51+'ДС№ (2)'!J51+'ДС№ (3)'!J51+'ДС№ (4)'!J51+'ДС№ (5)'!J51+'ДС№ (6)'!J51+'ДС№ (7)'!J51</f>
        <v>0</v>
      </c>
      <c r="K51" s="128">
        <f>'ШК №(1)'!K51+'ШК №(2)'!K51+'ШК №(3)'!K51+'ШК№ (4)'!K51+'ДС№(1)'!K51+'ДС№ (2)'!K51+'ДС№ (3)'!K51+'ДС№ (4)'!K51+'ДС№ (5)'!K51+'ДС№ (6)'!K51+'ДС№ (7)'!K51</f>
        <v>0</v>
      </c>
      <c r="L51" s="128">
        <f>'ШК №(1)'!L51+'ШК №(2)'!L51+'ШК №(3)'!L51+'ШК№ (4)'!L51+'ДС№(1)'!L51+'ДС№ (2)'!L51+'ДС№ (3)'!L51+'ДС№ (4)'!L51+'ДС№ (5)'!L51+'ДС№ (6)'!L51+'ДС№ (7)'!L51</f>
        <v>0</v>
      </c>
      <c r="M51" s="128">
        <f>'ШК №(1)'!M51+'ШК №(2)'!M51+'ШК №(3)'!M51+'ШК№ (4)'!M51+'ДС№(1)'!M51+'ДС№ (2)'!M51+'ДС№ (3)'!M51+'ДС№ (4)'!M51+'ДС№ (5)'!M51+'ДС№ (6)'!M51+'ДС№ (7)'!M51</f>
        <v>0</v>
      </c>
      <c r="N51" s="128">
        <f>'ШК №(1)'!N51+'ШК №(2)'!N51+'ШК №(3)'!N51+'ШК№ (4)'!N51+'ДС№(1)'!N51+'ДС№ (2)'!N51+'ДС№ (3)'!N51+'ДС№ (4)'!N51+'ДС№ (5)'!N51+'ДС№ (6)'!N51+'ДС№ (7)'!N51</f>
        <v>0</v>
      </c>
      <c r="O51" s="128">
        <f>'ШК №(1)'!O51+'ШК №(2)'!O51+'ШК №(3)'!O51+'ШК№ (4)'!O51+'ДС№(1)'!O51+'ДС№ (2)'!O51+'ДС№ (3)'!O51+'ДС№ (4)'!O51+'ДС№ (5)'!O51+'ДС№ (6)'!O51+'ДС№ (7)'!O51</f>
        <v>0</v>
      </c>
      <c r="P51" s="36">
        <v>70000</v>
      </c>
    </row>
    <row r="52" spans="1:17" ht="18" customHeight="1" x14ac:dyDescent="0.25">
      <c r="A52" s="123"/>
      <c r="B52" s="52" t="s">
        <v>51</v>
      </c>
      <c r="C52" s="53" t="s">
        <v>22</v>
      </c>
      <c r="D52" s="128">
        <f>'ШК №(1)'!D52+'ШК №(2)'!D52+'ШК №(3)'!D52+'ШК№ (4)'!D52+'ДС№(1)'!D52+'ДС№ (2)'!D52+'ДС№ (3)'!D52+'ДС№ (4)'!D52+'ДС№ (5)'!D52+'ДС№ (6)'!D52+'ДС№ (7)'!D52</f>
        <v>0</v>
      </c>
      <c r="E52" s="128">
        <f>'ШК №(1)'!E52+'ШК №(2)'!E52+'ШК №(3)'!E52+'ШК№ (4)'!E52+'ДС№(1)'!E52+'ДС№ (2)'!E52+'ДС№ (3)'!E52+'ДС№ (4)'!E52+'ДС№ (5)'!E52+'ДС№ (6)'!E52+'ДС№ (7)'!E52</f>
        <v>0</v>
      </c>
      <c r="F52" s="128">
        <f>'ШК №(1)'!F52+'ШК №(2)'!F52+'ШК №(3)'!F52+'ШК№ (4)'!F52+'ДС№(1)'!F52+'ДС№ (2)'!F52+'ДС№ (3)'!F52+'ДС№ (4)'!F52+'ДС№ (5)'!F52+'ДС№ (6)'!F52+'ДС№ (7)'!F52</f>
        <v>0</v>
      </c>
      <c r="G52" s="128">
        <f>'ШК №(1)'!G52+'ШК №(2)'!G52+'ШК №(3)'!G52+'ШК№ (4)'!G52+'ДС№(1)'!G52+'ДС№ (2)'!G52+'ДС№ (3)'!G52+'ДС№ (4)'!G52+'ДС№ (5)'!G52+'ДС№ (6)'!G52+'ДС№ (7)'!G52</f>
        <v>0</v>
      </c>
      <c r="H52" s="128">
        <f>'ШК №(1)'!H52+'ШК №(2)'!H52+'ШК №(3)'!H52+'ШК№ (4)'!H52+'ДС№(1)'!H52+'ДС№ (2)'!H52+'ДС№ (3)'!H52+'ДС№ (4)'!H52+'ДС№ (5)'!H52+'ДС№ (6)'!H52+'ДС№ (7)'!H52</f>
        <v>0</v>
      </c>
      <c r="I52" s="128">
        <f>'ШК №(1)'!I52+'ШК №(2)'!I52+'ШК №(3)'!I52+'ШК№ (4)'!I52+'ДС№(1)'!I52+'ДС№ (2)'!I52+'ДС№ (3)'!I52+'ДС№ (4)'!I52+'ДС№ (5)'!I52+'ДС№ (6)'!I52+'ДС№ (7)'!I52</f>
        <v>0</v>
      </c>
      <c r="J52" s="128">
        <f>'ШК №(1)'!J52+'ШК №(2)'!J52+'ШК №(3)'!J52+'ШК№ (4)'!J52+'ДС№(1)'!J52+'ДС№ (2)'!J52+'ДС№ (3)'!J52+'ДС№ (4)'!J52+'ДС№ (5)'!J52+'ДС№ (6)'!J52+'ДС№ (7)'!J52</f>
        <v>0</v>
      </c>
      <c r="K52" s="128">
        <f>'ШК №(1)'!K52+'ШК №(2)'!K52+'ШК №(3)'!K52+'ШК№ (4)'!K52+'ДС№(1)'!K52+'ДС№ (2)'!K52+'ДС№ (3)'!K52+'ДС№ (4)'!K52+'ДС№ (5)'!K52+'ДС№ (6)'!K52+'ДС№ (7)'!K52</f>
        <v>0</v>
      </c>
      <c r="L52" s="128">
        <f>'ШК №(1)'!L52+'ШК №(2)'!L52+'ШК №(3)'!L52+'ШК№ (4)'!L52+'ДС№(1)'!L52+'ДС№ (2)'!L52+'ДС№ (3)'!L52+'ДС№ (4)'!L52+'ДС№ (5)'!L52+'ДС№ (6)'!L52+'ДС№ (7)'!L52</f>
        <v>0</v>
      </c>
      <c r="M52" s="128">
        <f>'ШК №(1)'!M52+'ШК №(2)'!M52+'ШК №(3)'!M52+'ШК№ (4)'!M52+'ДС№(1)'!M52+'ДС№ (2)'!M52+'ДС№ (3)'!M52+'ДС№ (4)'!M52+'ДС№ (5)'!M52+'ДС№ (6)'!M52+'ДС№ (7)'!M52</f>
        <v>0</v>
      </c>
      <c r="N52" s="128">
        <f>'ШК №(1)'!N52+'ШК №(2)'!N52+'ШК №(3)'!N52+'ШК№ (4)'!N52+'ДС№(1)'!N52+'ДС№ (2)'!N52+'ДС№ (3)'!N52+'ДС№ (4)'!N52+'ДС№ (5)'!N52+'ДС№ (6)'!N52+'ДС№ (7)'!N52</f>
        <v>0</v>
      </c>
      <c r="O52" s="128">
        <f>'ШК №(1)'!O52+'ШК №(2)'!O52+'ШК №(3)'!O52+'ШК№ (4)'!O52+'ДС№(1)'!O52+'ДС№ (2)'!O52+'ДС№ (3)'!O52+'ДС№ (4)'!O52+'ДС№ (5)'!O52+'ДС№ (6)'!O52+'ДС№ (7)'!O52</f>
        <v>0</v>
      </c>
      <c r="P52" s="36"/>
    </row>
    <row r="53" spans="1:17" ht="18" customHeight="1" x14ac:dyDescent="0.25">
      <c r="A53" s="123"/>
      <c r="B53" s="46" t="s">
        <v>51</v>
      </c>
      <c r="C53" s="43" t="s">
        <v>23</v>
      </c>
      <c r="D53" s="128">
        <f>'ШК №(1)'!D53+'ШК №(2)'!D53+'ШК №(3)'!D53+'ШК№ (4)'!D53+'ДС№(1)'!D53+'ДС№ (2)'!D53+'ДС№ (3)'!D53+'ДС№ (4)'!D53+'ДС№ (5)'!D53+'ДС№ (6)'!D53+'ДС№ (7)'!D53</f>
        <v>0</v>
      </c>
      <c r="E53" s="128">
        <f>'ШК №(1)'!E53+'ШК №(2)'!E53+'ШК №(3)'!E53+'ШК№ (4)'!E53+'ДС№(1)'!E53+'ДС№ (2)'!E53+'ДС№ (3)'!E53+'ДС№ (4)'!E53+'ДС№ (5)'!E53+'ДС№ (6)'!E53+'ДС№ (7)'!E53</f>
        <v>0</v>
      </c>
      <c r="F53" s="128">
        <f>'ШК №(1)'!F53+'ШК №(2)'!F53+'ШК №(3)'!F53+'ШК№ (4)'!F53+'ДС№(1)'!F53+'ДС№ (2)'!F53+'ДС№ (3)'!F53+'ДС№ (4)'!F53+'ДС№ (5)'!F53+'ДС№ (6)'!F53+'ДС№ (7)'!F53</f>
        <v>0</v>
      </c>
      <c r="G53" s="128">
        <f>'ШК №(1)'!G53+'ШК №(2)'!G53+'ШК №(3)'!G53+'ШК№ (4)'!G53+'ДС№(1)'!G53+'ДС№ (2)'!G53+'ДС№ (3)'!G53+'ДС№ (4)'!G53+'ДС№ (5)'!G53+'ДС№ (6)'!G53+'ДС№ (7)'!G53</f>
        <v>0</v>
      </c>
      <c r="H53" s="128">
        <f>'ШК №(1)'!H53+'ШК №(2)'!H53+'ШК №(3)'!H53+'ШК№ (4)'!H53+'ДС№(1)'!H53+'ДС№ (2)'!H53+'ДС№ (3)'!H53+'ДС№ (4)'!H53+'ДС№ (5)'!H53+'ДС№ (6)'!H53+'ДС№ (7)'!H53</f>
        <v>0</v>
      </c>
      <c r="I53" s="128">
        <f>'ШК №(1)'!I53+'ШК №(2)'!I53+'ШК №(3)'!I53+'ШК№ (4)'!I53+'ДС№(1)'!I53+'ДС№ (2)'!I53+'ДС№ (3)'!I53+'ДС№ (4)'!I53+'ДС№ (5)'!I53+'ДС№ (6)'!I53+'ДС№ (7)'!I53</f>
        <v>0</v>
      </c>
      <c r="J53" s="128">
        <f>'ШК №(1)'!J53+'ШК №(2)'!J53+'ШК №(3)'!J53+'ШК№ (4)'!J53+'ДС№(1)'!J53+'ДС№ (2)'!J53+'ДС№ (3)'!J53+'ДС№ (4)'!J53+'ДС№ (5)'!J53+'ДС№ (6)'!J53+'ДС№ (7)'!J53</f>
        <v>0</v>
      </c>
      <c r="K53" s="128">
        <f>'ШК №(1)'!K53+'ШК №(2)'!K53+'ШК №(3)'!K53+'ШК№ (4)'!K53+'ДС№(1)'!K53+'ДС№ (2)'!K53+'ДС№ (3)'!K53+'ДС№ (4)'!K53+'ДС№ (5)'!K53+'ДС№ (6)'!K53+'ДС№ (7)'!K53</f>
        <v>0</v>
      </c>
      <c r="L53" s="128">
        <f>'ШК №(1)'!L53+'ШК №(2)'!L53+'ШК №(3)'!L53+'ШК№ (4)'!L53+'ДС№(1)'!L53+'ДС№ (2)'!L53+'ДС№ (3)'!L53+'ДС№ (4)'!L53+'ДС№ (5)'!L53+'ДС№ (6)'!L53+'ДС№ (7)'!L53</f>
        <v>0</v>
      </c>
      <c r="M53" s="128">
        <f>'ШК №(1)'!M53+'ШК №(2)'!M53+'ШК №(3)'!M53+'ШК№ (4)'!M53+'ДС№(1)'!M53+'ДС№ (2)'!M53+'ДС№ (3)'!M53+'ДС№ (4)'!M53+'ДС№ (5)'!M53+'ДС№ (6)'!M53+'ДС№ (7)'!M53</f>
        <v>0</v>
      </c>
      <c r="N53" s="128">
        <f>'ШК №(1)'!N53+'ШК №(2)'!N53+'ШК №(3)'!N53+'ШК№ (4)'!N53+'ДС№(1)'!N53+'ДС№ (2)'!N53+'ДС№ (3)'!N53+'ДС№ (4)'!N53+'ДС№ (5)'!N53+'ДС№ (6)'!N53+'ДС№ (7)'!N53</f>
        <v>0</v>
      </c>
      <c r="O53" s="128">
        <f>'ШК №(1)'!O53+'ШК №(2)'!O53+'ШК №(3)'!O53+'ШК№ (4)'!O53+'ДС№(1)'!O53+'ДС№ (2)'!O53+'ДС№ (3)'!O53+'ДС№ (4)'!O53+'ДС№ (5)'!O53+'ДС№ (6)'!O53+'ДС№ (7)'!O53</f>
        <v>0</v>
      </c>
      <c r="P53" s="37"/>
    </row>
    <row r="54" spans="1:17" ht="18" customHeight="1" x14ac:dyDescent="0.25">
      <c r="A54" s="123"/>
      <c r="B54" s="46" t="s">
        <v>51</v>
      </c>
      <c r="C54" s="43" t="s">
        <v>24</v>
      </c>
      <c r="D54" s="128">
        <f>'ШК №(1)'!D54+'ШК №(2)'!D54+'ШК №(3)'!D54+'ШК№ (4)'!D54+'ДС№(1)'!D54+'ДС№ (2)'!D54+'ДС№ (3)'!D54+'ДС№ (4)'!D54+'ДС№ (5)'!D54+'ДС№ (6)'!D54+'ДС№ (7)'!D54</f>
        <v>0</v>
      </c>
      <c r="E54" s="128">
        <f>'ШК №(1)'!E54+'ШК №(2)'!E54+'ШК №(3)'!E54+'ШК№ (4)'!E54+'ДС№(1)'!E54+'ДС№ (2)'!E54+'ДС№ (3)'!E54+'ДС№ (4)'!E54+'ДС№ (5)'!E54+'ДС№ (6)'!E54+'ДС№ (7)'!E54</f>
        <v>0</v>
      </c>
      <c r="F54" s="128">
        <f>'ШК №(1)'!F54+'ШК №(2)'!F54+'ШК №(3)'!F54+'ШК№ (4)'!F54+'ДС№(1)'!F54+'ДС№ (2)'!F54+'ДС№ (3)'!F54+'ДС№ (4)'!F54+'ДС№ (5)'!F54+'ДС№ (6)'!F54+'ДС№ (7)'!F54</f>
        <v>0</v>
      </c>
      <c r="G54" s="128">
        <f>'ШК №(1)'!G54+'ШК №(2)'!G54+'ШК №(3)'!G54+'ШК№ (4)'!G54+'ДС№(1)'!G54+'ДС№ (2)'!G54+'ДС№ (3)'!G54+'ДС№ (4)'!G54+'ДС№ (5)'!G54+'ДС№ (6)'!G54+'ДС№ (7)'!G54</f>
        <v>0</v>
      </c>
      <c r="H54" s="128">
        <f>'ШК №(1)'!H54+'ШК №(2)'!H54+'ШК №(3)'!H54+'ШК№ (4)'!H54+'ДС№(1)'!H54+'ДС№ (2)'!H54+'ДС№ (3)'!H54+'ДС№ (4)'!H54+'ДС№ (5)'!H54+'ДС№ (6)'!H54+'ДС№ (7)'!H54</f>
        <v>0</v>
      </c>
      <c r="I54" s="128">
        <f>'ШК №(1)'!I54+'ШК №(2)'!I54+'ШК №(3)'!I54+'ШК№ (4)'!I54+'ДС№(1)'!I54+'ДС№ (2)'!I54+'ДС№ (3)'!I54+'ДС№ (4)'!I54+'ДС№ (5)'!I54+'ДС№ (6)'!I54+'ДС№ (7)'!I54</f>
        <v>0</v>
      </c>
      <c r="J54" s="128">
        <f>'ШК №(1)'!J54+'ШК №(2)'!J54+'ШК №(3)'!J54+'ШК№ (4)'!J54+'ДС№(1)'!J54+'ДС№ (2)'!J54+'ДС№ (3)'!J54+'ДС№ (4)'!J54+'ДС№ (5)'!J54+'ДС№ (6)'!J54+'ДС№ (7)'!J54</f>
        <v>0</v>
      </c>
      <c r="K54" s="128">
        <f>'ШК №(1)'!K54+'ШК №(2)'!K54+'ШК №(3)'!K54+'ШК№ (4)'!K54+'ДС№(1)'!K54+'ДС№ (2)'!K54+'ДС№ (3)'!K54+'ДС№ (4)'!K54+'ДС№ (5)'!K54+'ДС№ (6)'!K54+'ДС№ (7)'!K54</f>
        <v>0</v>
      </c>
      <c r="L54" s="128">
        <f>'ШК №(1)'!L54+'ШК №(2)'!L54+'ШК №(3)'!L54+'ШК№ (4)'!L54+'ДС№(1)'!L54+'ДС№ (2)'!L54+'ДС№ (3)'!L54+'ДС№ (4)'!L54+'ДС№ (5)'!L54+'ДС№ (6)'!L54+'ДС№ (7)'!L54</f>
        <v>0</v>
      </c>
      <c r="M54" s="128">
        <f>'ШК №(1)'!M54+'ШК №(2)'!M54+'ШК №(3)'!M54+'ШК№ (4)'!M54+'ДС№(1)'!M54+'ДС№ (2)'!M54+'ДС№ (3)'!M54+'ДС№ (4)'!M54+'ДС№ (5)'!M54+'ДС№ (6)'!M54+'ДС№ (7)'!M54</f>
        <v>0</v>
      </c>
      <c r="N54" s="128">
        <f>'ШК №(1)'!N54+'ШК №(2)'!N54+'ШК №(3)'!N54+'ШК№ (4)'!N54+'ДС№(1)'!N54+'ДС№ (2)'!N54+'ДС№ (3)'!N54+'ДС№ (4)'!N54+'ДС№ (5)'!N54+'ДС№ (6)'!N54+'ДС№ (7)'!N54</f>
        <v>0</v>
      </c>
      <c r="O54" s="128">
        <f>'ШК №(1)'!O54+'ШК №(2)'!O54+'ШК №(3)'!O54+'ШК№ (4)'!O54+'ДС№(1)'!O54+'ДС№ (2)'!O54+'ДС№ (3)'!O54+'ДС№ (4)'!O54+'ДС№ (5)'!O54+'ДС№ (6)'!O54+'ДС№ (7)'!O54</f>
        <v>0</v>
      </c>
      <c r="P54" s="37"/>
    </row>
    <row r="55" spans="1:17" ht="18" customHeight="1" x14ac:dyDescent="0.25">
      <c r="A55" s="123"/>
      <c r="B55" s="46" t="s">
        <v>51</v>
      </c>
      <c r="C55" s="43" t="s">
        <v>31</v>
      </c>
      <c r="D55" s="128">
        <f>'ШК №(1)'!D55+'ШК №(2)'!D55+'ШК №(3)'!D55+'ШК№ (4)'!D55+'ДС№(1)'!D55+'ДС№ (2)'!D55+'ДС№ (3)'!D55+'ДС№ (4)'!D55+'ДС№ (5)'!D55+'ДС№ (6)'!D55+'ДС№ (7)'!D55</f>
        <v>0</v>
      </c>
      <c r="E55" s="128">
        <f>'ШК №(1)'!E55+'ШК №(2)'!E55+'ШК №(3)'!E55+'ШК№ (4)'!E55+'ДС№(1)'!E55+'ДС№ (2)'!E55+'ДС№ (3)'!E55+'ДС№ (4)'!E55+'ДС№ (5)'!E55+'ДС№ (6)'!E55+'ДС№ (7)'!E55</f>
        <v>0</v>
      </c>
      <c r="F55" s="128">
        <f>'ШК №(1)'!F55+'ШК №(2)'!F55+'ШК №(3)'!F55+'ШК№ (4)'!F55+'ДС№(1)'!F55+'ДС№ (2)'!F55+'ДС№ (3)'!F55+'ДС№ (4)'!F55+'ДС№ (5)'!F55+'ДС№ (6)'!F55+'ДС№ (7)'!F55</f>
        <v>0</v>
      </c>
      <c r="G55" s="128">
        <f>'ШК №(1)'!G55+'ШК №(2)'!G55+'ШК №(3)'!G55+'ШК№ (4)'!G55+'ДС№(1)'!G55+'ДС№ (2)'!G55+'ДС№ (3)'!G55+'ДС№ (4)'!G55+'ДС№ (5)'!G55+'ДС№ (6)'!G55+'ДС№ (7)'!G55</f>
        <v>0</v>
      </c>
      <c r="H55" s="128">
        <f>'ШК №(1)'!H55+'ШК №(2)'!H55+'ШК №(3)'!H55+'ШК№ (4)'!H55+'ДС№(1)'!H55+'ДС№ (2)'!H55+'ДС№ (3)'!H55+'ДС№ (4)'!H55+'ДС№ (5)'!H55+'ДС№ (6)'!H55+'ДС№ (7)'!H55</f>
        <v>0</v>
      </c>
      <c r="I55" s="128">
        <f>'ШК №(1)'!I55+'ШК №(2)'!I55+'ШК №(3)'!I55+'ШК№ (4)'!I55+'ДС№(1)'!I55+'ДС№ (2)'!I55+'ДС№ (3)'!I55+'ДС№ (4)'!I55+'ДС№ (5)'!I55+'ДС№ (6)'!I55+'ДС№ (7)'!I55</f>
        <v>0</v>
      </c>
      <c r="J55" s="128">
        <f>'ШК №(1)'!J55+'ШК №(2)'!J55+'ШК №(3)'!J55+'ШК№ (4)'!J55+'ДС№(1)'!J55+'ДС№ (2)'!J55+'ДС№ (3)'!J55+'ДС№ (4)'!J55+'ДС№ (5)'!J55+'ДС№ (6)'!J55+'ДС№ (7)'!J55</f>
        <v>0</v>
      </c>
      <c r="K55" s="128">
        <f>'ШК №(1)'!K55+'ШК №(2)'!K55+'ШК №(3)'!K55+'ШК№ (4)'!K55+'ДС№(1)'!K55+'ДС№ (2)'!K55+'ДС№ (3)'!K55+'ДС№ (4)'!K55+'ДС№ (5)'!K55+'ДС№ (6)'!K55+'ДС№ (7)'!K55</f>
        <v>0</v>
      </c>
      <c r="L55" s="128">
        <f>'ШК №(1)'!L55+'ШК №(2)'!L55+'ШК №(3)'!L55+'ШК№ (4)'!L55+'ДС№(1)'!L55+'ДС№ (2)'!L55+'ДС№ (3)'!L55+'ДС№ (4)'!L55+'ДС№ (5)'!L55+'ДС№ (6)'!L55+'ДС№ (7)'!L55</f>
        <v>0</v>
      </c>
      <c r="M55" s="128">
        <f>'ШК №(1)'!M55+'ШК №(2)'!M55+'ШК №(3)'!M55+'ШК№ (4)'!M55+'ДС№(1)'!M55+'ДС№ (2)'!M55+'ДС№ (3)'!M55+'ДС№ (4)'!M55+'ДС№ (5)'!M55+'ДС№ (6)'!M55+'ДС№ (7)'!M55</f>
        <v>0</v>
      </c>
      <c r="N55" s="128">
        <f>'ШК №(1)'!N55+'ШК №(2)'!N55+'ШК №(3)'!N55+'ШК№ (4)'!N55+'ДС№(1)'!N55+'ДС№ (2)'!N55+'ДС№ (3)'!N55+'ДС№ (4)'!N55+'ДС№ (5)'!N55+'ДС№ (6)'!N55+'ДС№ (7)'!N55</f>
        <v>0</v>
      </c>
      <c r="O55" s="128">
        <f>'ШК №(1)'!O55+'ШК №(2)'!O55+'ШК №(3)'!O55+'ШК№ (4)'!O55+'ДС№(1)'!O55+'ДС№ (2)'!O55+'ДС№ (3)'!O55+'ДС№ (4)'!O55+'ДС№ (5)'!O55+'ДС№ (6)'!O55+'ДС№ (7)'!O55</f>
        <v>0</v>
      </c>
      <c r="P55" s="37"/>
    </row>
    <row r="56" spans="1:17" ht="18" customHeight="1" x14ac:dyDescent="0.25">
      <c r="A56" s="123"/>
      <c r="B56" s="46" t="s">
        <v>51</v>
      </c>
      <c r="C56" s="43" t="s">
        <v>33</v>
      </c>
      <c r="D56" s="128">
        <f>'ШК №(1)'!D56+'ШК №(2)'!D56+'ШК №(3)'!D56+'ШК№ (4)'!D56+'ДС№(1)'!D56+'ДС№ (2)'!D56+'ДС№ (3)'!D56+'ДС№ (4)'!D56+'ДС№ (5)'!D56+'ДС№ (6)'!D56+'ДС№ (7)'!D56</f>
        <v>0</v>
      </c>
      <c r="E56" s="128">
        <f>'ШК №(1)'!E56+'ШК №(2)'!E56+'ШК №(3)'!E56+'ШК№ (4)'!E56+'ДС№(1)'!E56+'ДС№ (2)'!E56+'ДС№ (3)'!E56+'ДС№ (4)'!E56+'ДС№ (5)'!E56+'ДС№ (6)'!E56+'ДС№ (7)'!E56</f>
        <v>0</v>
      </c>
      <c r="F56" s="128">
        <f>'ШК №(1)'!F56+'ШК №(2)'!F56+'ШК №(3)'!F56+'ШК№ (4)'!F56+'ДС№(1)'!F56+'ДС№ (2)'!F56+'ДС№ (3)'!F56+'ДС№ (4)'!F56+'ДС№ (5)'!F56+'ДС№ (6)'!F56+'ДС№ (7)'!F56</f>
        <v>0</v>
      </c>
      <c r="G56" s="128">
        <f>'ШК №(1)'!G56+'ШК №(2)'!G56+'ШК №(3)'!G56+'ШК№ (4)'!G56+'ДС№(1)'!G56+'ДС№ (2)'!G56+'ДС№ (3)'!G56+'ДС№ (4)'!G56+'ДС№ (5)'!G56+'ДС№ (6)'!G56+'ДС№ (7)'!G56</f>
        <v>0</v>
      </c>
      <c r="H56" s="128">
        <f>'ШК №(1)'!H56+'ШК №(2)'!H56+'ШК №(3)'!H56+'ШК№ (4)'!H56+'ДС№(1)'!H56+'ДС№ (2)'!H56+'ДС№ (3)'!H56+'ДС№ (4)'!H56+'ДС№ (5)'!H56+'ДС№ (6)'!H56+'ДС№ (7)'!H56</f>
        <v>0</v>
      </c>
      <c r="I56" s="128">
        <f>'ШК №(1)'!I56+'ШК №(2)'!I56+'ШК №(3)'!I56+'ШК№ (4)'!I56+'ДС№(1)'!I56+'ДС№ (2)'!I56+'ДС№ (3)'!I56+'ДС№ (4)'!I56+'ДС№ (5)'!I56+'ДС№ (6)'!I56+'ДС№ (7)'!I56</f>
        <v>0</v>
      </c>
      <c r="J56" s="128">
        <f>'ШК №(1)'!J56+'ШК №(2)'!J56+'ШК №(3)'!J56+'ШК№ (4)'!J56+'ДС№(1)'!J56+'ДС№ (2)'!J56+'ДС№ (3)'!J56+'ДС№ (4)'!J56+'ДС№ (5)'!J56+'ДС№ (6)'!J56+'ДС№ (7)'!J56</f>
        <v>0</v>
      </c>
      <c r="K56" s="128">
        <f>'ШК №(1)'!K56+'ШК №(2)'!K56+'ШК №(3)'!K56+'ШК№ (4)'!K56+'ДС№(1)'!K56+'ДС№ (2)'!K56+'ДС№ (3)'!K56+'ДС№ (4)'!K56+'ДС№ (5)'!K56+'ДС№ (6)'!K56+'ДС№ (7)'!K56</f>
        <v>0</v>
      </c>
      <c r="L56" s="128">
        <f>'ШК №(1)'!L56+'ШК №(2)'!L56+'ШК №(3)'!L56+'ШК№ (4)'!L56+'ДС№(1)'!L56+'ДС№ (2)'!L56+'ДС№ (3)'!L56+'ДС№ (4)'!L56+'ДС№ (5)'!L56+'ДС№ (6)'!L56+'ДС№ (7)'!L56</f>
        <v>0</v>
      </c>
      <c r="M56" s="128">
        <f>'ШК №(1)'!M56+'ШК №(2)'!M56+'ШК №(3)'!M56+'ШК№ (4)'!M56+'ДС№(1)'!M56+'ДС№ (2)'!M56+'ДС№ (3)'!M56+'ДС№ (4)'!M56+'ДС№ (5)'!M56+'ДС№ (6)'!M56+'ДС№ (7)'!M56</f>
        <v>0</v>
      </c>
      <c r="N56" s="128">
        <f>'ШК №(1)'!N56+'ШК №(2)'!N56+'ШК №(3)'!N56+'ШК№ (4)'!N56+'ДС№(1)'!N56+'ДС№ (2)'!N56+'ДС№ (3)'!N56+'ДС№ (4)'!N56+'ДС№ (5)'!N56+'ДС№ (6)'!N56+'ДС№ (7)'!N56</f>
        <v>0</v>
      </c>
      <c r="O56" s="128">
        <f>'ШК №(1)'!O56+'ШК №(2)'!O56+'ШК №(3)'!O56+'ШК№ (4)'!O56+'ДС№(1)'!O56+'ДС№ (2)'!O56+'ДС№ (3)'!O56+'ДС№ (4)'!O56+'ДС№ (5)'!O56+'ДС№ (6)'!O56+'ДС№ (7)'!O56</f>
        <v>0</v>
      </c>
      <c r="P56" s="37"/>
    </row>
    <row r="57" spans="1:17" ht="15.75" customHeight="1" x14ac:dyDescent="0.25">
      <c r="A57" s="123"/>
      <c r="B57" s="46" t="s">
        <v>51</v>
      </c>
      <c r="C57" s="44" t="s">
        <v>36</v>
      </c>
      <c r="D57" s="128">
        <f>'ШК №(1)'!D57+'ШК №(2)'!D57+'ШК №(3)'!D57+'ШК№ (4)'!D57+'ДС№(1)'!D57+'ДС№ (2)'!D57+'ДС№ (3)'!D57+'ДС№ (4)'!D57+'ДС№ (5)'!D57+'ДС№ (6)'!D57+'ДС№ (7)'!D57</f>
        <v>0</v>
      </c>
      <c r="E57" s="128">
        <f>'ШК №(1)'!E57+'ШК №(2)'!E57+'ШК №(3)'!E57+'ШК№ (4)'!E57+'ДС№(1)'!E57+'ДС№ (2)'!E57+'ДС№ (3)'!E57+'ДС№ (4)'!E57+'ДС№ (5)'!E57+'ДС№ (6)'!E57+'ДС№ (7)'!E57</f>
        <v>0</v>
      </c>
      <c r="F57" s="128">
        <f>'ШК №(1)'!F57+'ШК №(2)'!F57+'ШК №(3)'!F57+'ШК№ (4)'!F57+'ДС№(1)'!F57+'ДС№ (2)'!F57+'ДС№ (3)'!F57+'ДС№ (4)'!F57+'ДС№ (5)'!F57+'ДС№ (6)'!F57+'ДС№ (7)'!F57</f>
        <v>0</v>
      </c>
      <c r="G57" s="128">
        <f>'ШК №(1)'!G57+'ШК №(2)'!G57+'ШК №(3)'!G57+'ШК№ (4)'!G57+'ДС№(1)'!G57+'ДС№ (2)'!G57+'ДС№ (3)'!G57+'ДС№ (4)'!G57+'ДС№ (5)'!G57+'ДС№ (6)'!G57+'ДС№ (7)'!G57</f>
        <v>0</v>
      </c>
      <c r="H57" s="128">
        <f>'ШК №(1)'!H57+'ШК №(2)'!H57+'ШК №(3)'!H57+'ШК№ (4)'!H57+'ДС№(1)'!H57+'ДС№ (2)'!H57+'ДС№ (3)'!H57+'ДС№ (4)'!H57+'ДС№ (5)'!H57+'ДС№ (6)'!H57+'ДС№ (7)'!H57</f>
        <v>0</v>
      </c>
      <c r="I57" s="128">
        <f>'ШК №(1)'!I57+'ШК №(2)'!I57+'ШК №(3)'!I57+'ШК№ (4)'!I57+'ДС№(1)'!I57+'ДС№ (2)'!I57+'ДС№ (3)'!I57+'ДС№ (4)'!I57+'ДС№ (5)'!I57+'ДС№ (6)'!I57+'ДС№ (7)'!I57</f>
        <v>0</v>
      </c>
      <c r="J57" s="128">
        <f>'ШК №(1)'!J57+'ШК №(2)'!J57+'ШК №(3)'!J57+'ШК№ (4)'!J57+'ДС№(1)'!J57+'ДС№ (2)'!J57+'ДС№ (3)'!J57+'ДС№ (4)'!J57+'ДС№ (5)'!J57+'ДС№ (6)'!J57+'ДС№ (7)'!J57</f>
        <v>0</v>
      </c>
      <c r="K57" s="128">
        <f>'ШК №(1)'!K57+'ШК №(2)'!K57+'ШК №(3)'!K57+'ШК№ (4)'!K57+'ДС№(1)'!K57+'ДС№ (2)'!K57+'ДС№ (3)'!K57+'ДС№ (4)'!K57+'ДС№ (5)'!K57+'ДС№ (6)'!K57+'ДС№ (7)'!K57</f>
        <v>0</v>
      </c>
      <c r="L57" s="128">
        <f>'ШК №(1)'!L57+'ШК №(2)'!L57+'ШК №(3)'!L57+'ШК№ (4)'!L57+'ДС№(1)'!L57+'ДС№ (2)'!L57+'ДС№ (3)'!L57+'ДС№ (4)'!L57+'ДС№ (5)'!L57+'ДС№ (6)'!L57+'ДС№ (7)'!L57</f>
        <v>0</v>
      </c>
      <c r="M57" s="128">
        <f>'ШК №(1)'!M57+'ШК №(2)'!M57+'ШК №(3)'!M57+'ШК№ (4)'!M57+'ДС№(1)'!M57+'ДС№ (2)'!M57+'ДС№ (3)'!M57+'ДС№ (4)'!M57+'ДС№ (5)'!M57+'ДС№ (6)'!M57+'ДС№ (7)'!M57</f>
        <v>0</v>
      </c>
      <c r="N57" s="128">
        <f>'ШК №(1)'!N57+'ШК №(2)'!N57+'ШК №(3)'!N57+'ШК№ (4)'!N57+'ДС№(1)'!N57+'ДС№ (2)'!N57+'ДС№ (3)'!N57+'ДС№ (4)'!N57+'ДС№ (5)'!N57+'ДС№ (6)'!N57+'ДС№ (7)'!N57</f>
        <v>0</v>
      </c>
      <c r="O57" s="128">
        <f>'ШК №(1)'!O57+'ШК №(2)'!O57+'ШК №(3)'!O57+'ШК№ (4)'!O57+'ДС№(1)'!O57+'ДС№ (2)'!O57+'ДС№ (3)'!O57+'ДС№ (4)'!O57+'ДС№ (5)'!O57+'ДС№ (6)'!O57+'ДС№ (7)'!O57</f>
        <v>0</v>
      </c>
      <c r="P57" s="37"/>
    </row>
    <row r="58" spans="1:17" x14ac:dyDescent="0.25">
      <c r="A58" s="123"/>
      <c r="B58" s="46" t="s">
        <v>51</v>
      </c>
      <c r="C58" s="44" t="s">
        <v>37</v>
      </c>
      <c r="D58" s="128">
        <f>'ШК №(1)'!D58+'ШК №(2)'!D58+'ШК №(3)'!D58+'ШК№ (4)'!D58+'ДС№(1)'!D58+'ДС№ (2)'!D58+'ДС№ (3)'!D58+'ДС№ (4)'!D58+'ДС№ (5)'!D58+'ДС№ (6)'!D58+'ДС№ (7)'!D58</f>
        <v>0</v>
      </c>
      <c r="E58" s="128">
        <f>'ШК №(1)'!E58+'ШК №(2)'!E58+'ШК №(3)'!E58+'ШК№ (4)'!E58+'ДС№(1)'!E58+'ДС№ (2)'!E58+'ДС№ (3)'!E58+'ДС№ (4)'!E58+'ДС№ (5)'!E58+'ДС№ (6)'!E58+'ДС№ (7)'!E58</f>
        <v>0</v>
      </c>
      <c r="F58" s="128">
        <f>'ШК №(1)'!F58+'ШК №(2)'!F58+'ШК №(3)'!F58+'ШК№ (4)'!F58+'ДС№(1)'!F58+'ДС№ (2)'!F58+'ДС№ (3)'!F58+'ДС№ (4)'!F58+'ДС№ (5)'!F58+'ДС№ (6)'!F58+'ДС№ (7)'!F58</f>
        <v>0</v>
      </c>
      <c r="G58" s="128">
        <f>'ШК №(1)'!G58+'ШК №(2)'!G58+'ШК №(3)'!G58+'ШК№ (4)'!G58+'ДС№(1)'!G58+'ДС№ (2)'!G58+'ДС№ (3)'!G58+'ДС№ (4)'!G58+'ДС№ (5)'!G58+'ДС№ (6)'!G58+'ДС№ (7)'!G58</f>
        <v>0</v>
      </c>
      <c r="H58" s="128">
        <f>'ШК №(1)'!H58+'ШК №(2)'!H58+'ШК №(3)'!H58+'ШК№ (4)'!H58+'ДС№(1)'!H58+'ДС№ (2)'!H58+'ДС№ (3)'!H58+'ДС№ (4)'!H58+'ДС№ (5)'!H58+'ДС№ (6)'!H58+'ДС№ (7)'!H58</f>
        <v>0</v>
      </c>
      <c r="I58" s="128">
        <f>'ШК №(1)'!I58+'ШК №(2)'!I58+'ШК №(3)'!I58+'ШК№ (4)'!I58+'ДС№(1)'!I58+'ДС№ (2)'!I58+'ДС№ (3)'!I58+'ДС№ (4)'!I58+'ДС№ (5)'!I58+'ДС№ (6)'!I58+'ДС№ (7)'!I58</f>
        <v>0</v>
      </c>
      <c r="J58" s="128">
        <f>'ШК №(1)'!J58+'ШК №(2)'!J58+'ШК №(3)'!J58+'ШК№ (4)'!J58+'ДС№(1)'!J58+'ДС№ (2)'!J58+'ДС№ (3)'!J58+'ДС№ (4)'!J58+'ДС№ (5)'!J58+'ДС№ (6)'!J58+'ДС№ (7)'!J58</f>
        <v>0</v>
      </c>
      <c r="K58" s="128">
        <f>'ШК №(1)'!K58+'ШК №(2)'!K58+'ШК №(3)'!K58+'ШК№ (4)'!K58+'ДС№(1)'!K58+'ДС№ (2)'!K58+'ДС№ (3)'!K58+'ДС№ (4)'!K58+'ДС№ (5)'!K58+'ДС№ (6)'!K58+'ДС№ (7)'!K58</f>
        <v>0</v>
      </c>
      <c r="L58" s="128">
        <f>'ШК №(1)'!L58+'ШК №(2)'!L58+'ШК №(3)'!L58+'ШК№ (4)'!L58+'ДС№(1)'!L58+'ДС№ (2)'!L58+'ДС№ (3)'!L58+'ДС№ (4)'!L58+'ДС№ (5)'!L58+'ДС№ (6)'!L58+'ДС№ (7)'!L58</f>
        <v>0</v>
      </c>
      <c r="M58" s="128">
        <f>'ШК №(1)'!M58+'ШК №(2)'!M58+'ШК №(3)'!M58+'ШК№ (4)'!M58+'ДС№(1)'!M58+'ДС№ (2)'!M58+'ДС№ (3)'!M58+'ДС№ (4)'!M58+'ДС№ (5)'!M58+'ДС№ (6)'!M58+'ДС№ (7)'!M58</f>
        <v>0</v>
      </c>
      <c r="N58" s="128">
        <f>'ШК №(1)'!N58+'ШК №(2)'!N58+'ШК №(3)'!N58+'ШК№ (4)'!N58+'ДС№(1)'!N58+'ДС№ (2)'!N58+'ДС№ (3)'!N58+'ДС№ (4)'!N58+'ДС№ (5)'!N58+'ДС№ (6)'!N58+'ДС№ (7)'!N58</f>
        <v>0</v>
      </c>
      <c r="O58" s="128">
        <f>'ШК №(1)'!O58+'ШК №(2)'!O58+'ШК №(3)'!O58+'ШК№ (4)'!O58+'ДС№(1)'!O58+'ДС№ (2)'!O58+'ДС№ (3)'!O58+'ДС№ (4)'!O58+'ДС№ (5)'!O58+'ДС№ (6)'!O58+'ДС№ (7)'!O58</f>
        <v>0</v>
      </c>
      <c r="P58" s="37"/>
    </row>
    <row r="59" spans="1:17" x14ac:dyDescent="0.25">
      <c r="A59" s="123"/>
      <c r="B59" s="46" t="s">
        <v>51</v>
      </c>
      <c r="C59" s="44" t="s">
        <v>28</v>
      </c>
      <c r="D59" s="128">
        <f>'ШК №(1)'!D59+'ШК №(2)'!D59+'ШК №(3)'!D59+'ШК№ (4)'!D59+'ДС№(1)'!D59+'ДС№ (2)'!D59+'ДС№ (3)'!D59+'ДС№ (4)'!D59+'ДС№ (5)'!D59+'ДС№ (6)'!D59+'ДС№ (7)'!D59</f>
        <v>0</v>
      </c>
      <c r="E59" s="128">
        <f>'ШК №(1)'!E59+'ШК №(2)'!E59+'ШК №(3)'!E59+'ШК№ (4)'!E59+'ДС№(1)'!E59+'ДС№ (2)'!E59+'ДС№ (3)'!E59+'ДС№ (4)'!E59+'ДС№ (5)'!E59+'ДС№ (6)'!E59+'ДС№ (7)'!E59</f>
        <v>0</v>
      </c>
      <c r="F59" s="128">
        <f>'ШК №(1)'!F59+'ШК №(2)'!F59+'ШК №(3)'!F59+'ШК№ (4)'!F59+'ДС№(1)'!F59+'ДС№ (2)'!F59+'ДС№ (3)'!F59+'ДС№ (4)'!F59+'ДС№ (5)'!F59+'ДС№ (6)'!F59+'ДС№ (7)'!F59</f>
        <v>0</v>
      </c>
      <c r="G59" s="128">
        <f>'ШК №(1)'!G59+'ШК №(2)'!G59+'ШК №(3)'!G59+'ШК№ (4)'!G59+'ДС№(1)'!G59+'ДС№ (2)'!G59+'ДС№ (3)'!G59+'ДС№ (4)'!G59+'ДС№ (5)'!G59+'ДС№ (6)'!G59+'ДС№ (7)'!G59</f>
        <v>0</v>
      </c>
      <c r="H59" s="128">
        <f>'ШК №(1)'!H59+'ШК №(2)'!H59+'ШК №(3)'!H59+'ШК№ (4)'!H59+'ДС№(1)'!H59+'ДС№ (2)'!H59+'ДС№ (3)'!H59+'ДС№ (4)'!H59+'ДС№ (5)'!H59+'ДС№ (6)'!H59+'ДС№ (7)'!H59</f>
        <v>0</v>
      </c>
      <c r="I59" s="128">
        <f>'ШК №(1)'!I59+'ШК №(2)'!I59+'ШК №(3)'!I59+'ШК№ (4)'!I59+'ДС№(1)'!I59+'ДС№ (2)'!I59+'ДС№ (3)'!I59+'ДС№ (4)'!I59+'ДС№ (5)'!I59+'ДС№ (6)'!I59+'ДС№ (7)'!I59</f>
        <v>0</v>
      </c>
      <c r="J59" s="128">
        <f>'ШК №(1)'!J59+'ШК №(2)'!J59+'ШК №(3)'!J59+'ШК№ (4)'!J59+'ДС№(1)'!J59+'ДС№ (2)'!J59+'ДС№ (3)'!J59+'ДС№ (4)'!J59+'ДС№ (5)'!J59+'ДС№ (6)'!J59+'ДС№ (7)'!J59</f>
        <v>0</v>
      </c>
      <c r="K59" s="128">
        <f>'ШК №(1)'!K59+'ШК №(2)'!K59+'ШК №(3)'!K59+'ШК№ (4)'!K59+'ДС№(1)'!K59+'ДС№ (2)'!K59+'ДС№ (3)'!K59+'ДС№ (4)'!K59+'ДС№ (5)'!K59+'ДС№ (6)'!K59+'ДС№ (7)'!K59</f>
        <v>0</v>
      </c>
      <c r="L59" s="128">
        <f>'ШК №(1)'!L59+'ШК №(2)'!L59+'ШК №(3)'!L59+'ШК№ (4)'!L59+'ДС№(1)'!L59+'ДС№ (2)'!L59+'ДС№ (3)'!L59+'ДС№ (4)'!L59+'ДС№ (5)'!L59+'ДС№ (6)'!L59+'ДС№ (7)'!L59</f>
        <v>0</v>
      </c>
      <c r="M59" s="128">
        <f>'ШК №(1)'!M59+'ШК №(2)'!M59+'ШК №(3)'!M59+'ШК№ (4)'!M59+'ДС№(1)'!M59+'ДС№ (2)'!M59+'ДС№ (3)'!M59+'ДС№ (4)'!M59+'ДС№ (5)'!M59+'ДС№ (6)'!M59+'ДС№ (7)'!M59</f>
        <v>0</v>
      </c>
      <c r="N59" s="128">
        <f>'ШК №(1)'!N59+'ШК №(2)'!N59+'ШК №(3)'!N59+'ШК№ (4)'!N59+'ДС№(1)'!N59+'ДС№ (2)'!N59+'ДС№ (3)'!N59+'ДС№ (4)'!N59+'ДС№ (5)'!N59+'ДС№ (6)'!N59+'ДС№ (7)'!N59</f>
        <v>0</v>
      </c>
      <c r="O59" s="128">
        <f>'ШК №(1)'!O59+'ШК №(2)'!O59+'ШК №(3)'!O59+'ШК№ (4)'!O59+'ДС№(1)'!O59+'ДС№ (2)'!O59+'ДС№ (3)'!O59+'ДС№ (4)'!O59+'ДС№ (5)'!O59+'ДС№ (6)'!O59+'ДС№ (7)'!O59</f>
        <v>0</v>
      </c>
      <c r="P59" s="37"/>
    </row>
    <row r="60" spans="1:17" ht="15.75" customHeight="1" x14ac:dyDescent="0.25">
      <c r="A60" s="123"/>
      <c r="B60" s="46" t="s">
        <v>51</v>
      </c>
      <c r="C60" s="44" t="s">
        <v>28</v>
      </c>
      <c r="D60" s="128">
        <f>'ШК №(1)'!D60+'ШК №(2)'!D60+'ШК №(3)'!D60+'ШК№ (4)'!D60+'ДС№(1)'!D60+'ДС№ (2)'!D60+'ДС№ (3)'!D60+'ДС№ (4)'!D60+'ДС№ (5)'!D60+'ДС№ (6)'!D60+'ДС№ (7)'!D60</f>
        <v>0</v>
      </c>
      <c r="E60" s="128">
        <f>'ШК №(1)'!E60+'ШК №(2)'!E60+'ШК №(3)'!E60+'ШК№ (4)'!E60+'ДС№(1)'!E60+'ДС№ (2)'!E60+'ДС№ (3)'!E60+'ДС№ (4)'!E60+'ДС№ (5)'!E60+'ДС№ (6)'!E60+'ДС№ (7)'!E60</f>
        <v>0</v>
      </c>
      <c r="F60" s="128">
        <f>'ШК №(1)'!F60+'ШК №(2)'!F60+'ШК №(3)'!F60+'ШК№ (4)'!F60+'ДС№(1)'!F60+'ДС№ (2)'!F60+'ДС№ (3)'!F60+'ДС№ (4)'!F60+'ДС№ (5)'!F60+'ДС№ (6)'!F60+'ДС№ (7)'!F60</f>
        <v>0</v>
      </c>
      <c r="G60" s="128">
        <f>'ШК №(1)'!G60+'ШК №(2)'!G60+'ШК №(3)'!G60+'ШК№ (4)'!G60+'ДС№(1)'!G60+'ДС№ (2)'!G60+'ДС№ (3)'!G60+'ДС№ (4)'!G60+'ДС№ (5)'!G60+'ДС№ (6)'!G60+'ДС№ (7)'!G60</f>
        <v>0</v>
      </c>
      <c r="H60" s="128">
        <f>'ШК №(1)'!H60+'ШК №(2)'!H60+'ШК №(3)'!H60+'ШК№ (4)'!H60+'ДС№(1)'!H60+'ДС№ (2)'!H60+'ДС№ (3)'!H60+'ДС№ (4)'!H60+'ДС№ (5)'!H60+'ДС№ (6)'!H60+'ДС№ (7)'!H60</f>
        <v>0</v>
      </c>
      <c r="I60" s="128">
        <f>'ШК №(1)'!I60+'ШК №(2)'!I60+'ШК №(3)'!I60+'ШК№ (4)'!I60+'ДС№(1)'!I60+'ДС№ (2)'!I60+'ДС№ (3)'!I60+'ДС№ (4)'!I60+'ДС№ (5)'!I60+'ДС№ (6)'!I60+'ДС№ (7)'!I60</f>
        <v>0</v>
      </c>
      <c r="J60" s="128">
        <f>'ШК №(1)'!J60+'ШК №(2)'!J60+'ШК №(3)'!J60+'ШК№ (4)'!J60+'ДС№(1)'!J60+'ДС№ (2)'!J60+'ДС№ (3)'!J60+'ДС№ (4)'!J60+'ДС№ (5)'!J60+'ДС№ (6)'!J60+'ДС№ (7)'!J60</f>
        <v>0</v>
      </c>
      <c r="K60" s="128">
        <f>'ШК №(1)'!K60+'ШК №(2)'!K60+'ШК №(3)'!K60+'ШК№ (4)'!K60+'ДС№(1)'!K60+'ДС№ (2)'!K60+'ДС№ (3)'!K60+'ДС№ (4)'!K60+'ДС№ (5)'!K60+'ДС№ (6)'!K60+'ДС№ (7)'!K60</f>
        <v>0</v>
      </c>
      <c r="L60" s="128">
        <f>'ШК №(1)'!L60+'ШК №(2)'!L60+'ШК №(3)'!L60+'ШК№ (4)'!L60+'ДС№(1)'!L60+'ДС№ (2)'!L60+'ДС№ (3)'!L60+'ДС№ (4)'!L60+'ДС№ (5)'!L60+'ДС№ (6)'!L60+'ДС№ (7)'!L60</f>
        <v>0</v>
      </c>
      <c r="M60" s="128">
        <f>'ШК №(1)'!M60+'ШК №(2)'!M60+'ШК №(3)'!M60+'ШК№ (4)'!M60+'ДС№(1)'!M60+'ДС№ (2)'!M60+'ДС№ (3)'!M60+'ДС№ (4)'!M60+'ДС№ (5)'!M60+'ДС№ (6)'!M60+'ДС№ (7)'!M60</f>
        <v>0</v>
      </c>
      <c r="N60" s="128">
        <f>'ШК №(1)'!N60+'ШК №(2)'!N60+'ШК №(3)'!N60+'ШК№ (4)'!N60+'ДС№(1)'!N60+'ДС№ (2)'!N60+'ДС№ (3)'!N60+'ДС№ (4)'!N60+'ДС№ (5)'!N60+'ДС№ (6)'!N60+'ДС№ (7)'!N60</f>
        <v>0</v>
      </c>
      <c r="O60" s="128">
        <f>'ШК №(1)'!O60+'ШК №(2)'!O60+'ШК №(3)'!O60+'ШК№ (4)'!O60+'ДС№(1)'!O60+'ДС№ (2)'!O60+'ДС№ (3)'!O60+'ДС№ (4)'!O60+'ДС№ (5)'!O60+'ДС№ (6)'!O60+'ДС№ (7)'!O60</f>
        <v>0</v>
      </c>
      <c r="P60" s="37"/>
    </row>
    <row r="61" spans="1:17" x14ac:dyDescent="0.25">
      <c r="A61" s="123"/>
      <c r="B61" s="46" t="s">
        <v>52</v>
      </c>
      <c r="C61" s="44" t="s">
        <v>14</v>
      </c>
      <c r="D61" s="128">
        <f>'ШК №(1)'!D61+'ШК №(2)'!D61+'ШК №(3)'!D61+'ШК№ (4)'!D61+'ДС№(1)'!D61+'ДС№ (2)'!D61+'ДС№ (3)'!D61+'ДС№ (4)'!D61+'ДС№ (5)'!D61+'ДС№ (6)'!D61+'ДС№ (7)'!D61</f>
        <v>0</v>
      </c>
      <c r="E61" s="128">
        <f>'ШК №(1)'!E61+'ШК №(2)'!E61+'ШК №(3)'!E61+'ШК№ (4)'!E61+'ДС№(1)'!E61+'ДС№ (2)'!E61+'ДС№ (3)'!E61+'ДС№ (4)'!E61+'ДС№ (5)'!E61+'ДС№ (6)'!E61+'ДС№ (7)'!E61</f>
        <v>0</v>
      </c>
      <c r="F61" s="128">
        <f>'ШК №(1)'!F61+'ШК №(2)'!F61+'ШК №(3)'!F61+'ШК№ (4)'!F61+'ДС№(1)'!F61+'ДС№ (2)'!F61+'ДС№ (3)'!F61+'ДС№ (4)'!F61+'ДС№ (5)'!F61+'ДС№ (6)'!F61+'ДС№ (7)'!F61</f>
        <v>0</v>
      </c>
      <c r="G61" s="128">
        <f>'ШК №(1)'!G61+'ШК №(2)'!G61+'ШК №(3)'!G61+'ШК№ (4)'!G61+'ДС№(1)'!G61+'ДС№ (2)'!G61+'ДС№ (3)'!G61+'ДС№ (4)'!G61+'ДС№ (5)'!G61+'ДС№ (6)'!G61+'ДС№ (7)'!G61</f>
        <v>0</v>
      </c>
      <c r="H61" s="128">
        <f>'ШК №(1)'!H61+'ШК №(2)'!H61+'ШК №(3)'!H61+'ШК№ (4)'!H61+'ДС№(1)'!H61+'ДС№ (2)'!H61+'ДС№ (3)'!H61+'ДС№ (4)'!H61+'ДС№ (5)'!H61+'ДС№ (6)'!H61+'ДС№ (7)'!H61</f>
        <v>0</v>
      </c>
      <c r="I61" s="128">
        <f>'ШК №(1)'!I61+'ШК №(2)'!I61+'ШК №(3)'!I61+'ШК№ (4)'!I61+'ДС№(1)'!I61+'ДС№ (2)'!I61+'ДС№ (3)'!I61+'ДС№ (4)'!I61+'ДС№ (5)'!I61+'ДС№ (6)'!I61+'ДС№ (7)'!I61</f>
        <v>0</v>
      </c>
      <c r="J61" s="128">
        <f>'ШК №(1)'!J61+'ШК №(2)'!J61+'ШК №(3)'!J61+'ШК№ (4)'!J61+'ДС№(1)'!J61+'ДС№ (2)'!J61+'ДС№ (3)'!J61+'ДС№ (4)'!J61+'ДС№ (5)'!J61+'ДС№ (6)'!J61+'ДС№ (7)'!J61</f>
        <v>0</v>
      </c>
      <c r="K61" s="128">
        <f>'ШК №(1)'!K61+'ШК №(2)'!K61+'ШК №(3)'!K61+'ШК№ (4)'!K61+'ДС№(1)'!K61+'ДС№ (2)'!K61+'ДС№ (3)'!K61+'ДС№ (4)'!K61+'ДС№ (5)'!K61+'ДС№ (6)'!K61+'ДС№ (7)'!K61</f>
        <v>0</v>
      </c>
      <c r="L61" s="128">
        <f>'ШК №(1)'!L61+'ШК №(2)'!L61+'ШК №(3)'!L61+'ШК№ (4)'!L61+'ДС№(1)'!L61+'ДС№ (2)'!L61+'ДС№ (3)'!L61+'ДС№ (4)'!L61+'ДС№ (5)'!L61+'ДС№ (6)'!L61+'ДС№ (7)'!L61</f>
        <v>0</v>
      </c>
      <c r="M61" s="128">
        <f>'ШК №(1)'!M61+'ШК №(2)'!M61+'ШК №(3)'!M61+'ШК№ (4)'!M61+'ДС№(1)'!M61+'ДС№ (2)'!M61+'ДС№ (3)'!M61+'ДС№ (4)'!M61+'ДС№ (5)'!M61+'ДС№ (6)'!M61+'ДС№ (7)'!M61</f>
        <v>0</v>
      </c>
      <c r="N61" s="128">
        <f>'ШК №(1)'!N61+'ШК №(2)'!N61+'ШК №(3)'!N61+'ШК№ (4)'!N61+'ДС№(1)'!N61+'ДС№ (2)'!N61+'ДС№ (3)'!N61+'ДС№ (4)'!N61+'ДС№ (5)'!N61+'ДС№ (6)'!N61+'ДС№ (7)'!N61</f>
        <v>0</v>
      </c>
      <c r="O61" s="128">
        <f>'ШК №(1)'!O61+'ШК №(2)'!O61+'ШК №(3)'!O61+'ШК№ (4)'!O61+'ДС№(1)'!O61+'ДС№ (2)'!O61+'ДС№ (3)'!O61+'ДС№ (4)'!O61+'ДС№ (5)'!O61+'ДС№ (6)'!O61+'ДС№ (7)'!O61</f>
        <v>0</v>
      </c>
      <c r="P61" s="5">
        <v>40000</v>
      </c>
    </row>
    <row r="62" spans="1:17" ht="15.75" customHeight="1" x14ac:dyDescent="0.25">
      <c r="A62" s="123"/>
      <c r="B62" s="54" t="s">
        <v>52</v>
      </c>
      <c r="C62" s="44" t="s">
        <v>38</v>
      </c>
      <c r="D62" s="128">
        <f>'ШК №(1)'!D62+'ШК №(2)'!D62+'ШК №(3)'!D62+'ШК№ (4)'!D62+'ДС№(1)'!D62+'ДС№ (2)'!D62+'ДС№ (3)'!D62+'ДС№ (4)'!D62+'ДС№ (5)'!D62+'ДС№ (6)'!D62+'ДС№ (7)'!D62</f>
        <v>0</v>
      </c>
      <c r="E62" s="128">
        <f>'ШК №(1)'!E62+'ШК №(2)'!E62+'ШК №(3)'!E62+'ШК№ (4)'!E62+'ДС№(1)'!E62+'ДС№ (2)'!E62+'ДС№ (3)'!E62+'ДС№ (4)'!E62+'ДС№ (5)'!E62+'ДС№ (6)'!E62+'ДС№ (7)'!E62</f>
        <v>0</v>
      </c>
      <c r="F62" s="128">
        <f>'ШК №(1)'!F62+'ШК №(2)'!F62+'ШК №(3)'!F62+'ШК№ (4)'!F62+'ДС№(1)'!F62+'ДС№ (2)'!F62+'ДС№ (3)'!F62+'ДС№ (4)'!F62+'ДС№ (5)'!F62+'ДС№ (6)'!F62+'ДС№ (7)'!F62</f>
        <v>0</v>
      </c>
      <c r="G62" s="128">
        <f>'ШК №(1)'!G62+'ШК №(2)'!G62+'ШК №(3)'!G62+'ШК№ (4)'!G62+'ДС№(1)'!G62+'ДС№ (2)'!G62+'ДС№ (3)'!G62+'ДС№ (4)'!G62+'ДС№ (5)'!G62+'ДС№ (6)'!G62+'ДС№ (7)'!G62</f>
        <v>0</v>
      </c>
      <c r="H62" s="128">
        <f>'ШК №(1)'!H62+'ШК №(2)'!H62+'ШК №(3)'!H62+'ШК№ (4)'!H62+'ДС№(1)'!H62+'ДС№ (2)'!H62+'ДС№ (3)'!H62+'ДС№ (4)'!H62+'ДС№ (5)'!H62+'ДС№ (6)'!H62+'ДС№ (7)'!H62</f>
        <v>0</v>
      </c>
      <c r="I62" s="128">
        <f>'ШК №(1)'!I62+'ШК №(2)'!I62+'ШК №(3)'!I62+'ШК№ (4)'!I62+'ДС№(1)'!I62+'ДС№ (2)'!I62+'ДС№ (3)'!I62+'ДС№ (4)'!I62+'ДС№ (5)'!I62+'ДС№ (6)'!I62+'ДС№ (7)'!I62</f>
        <v>0</v>
      </c>
      <c r="J62" s="128">
        <f>'ШК №(1)'!J62+'ШК №(2)'!J62+'ШК №(3)'!J62+'ШК№ (4)'!J62+'ДС№(1)'!J62+'ДС№ (2)'!J62+'ДС№ (3)'!J62+'ДС№ (4)'!J62+'ДС№ (5)'!J62+'ДС№ (6)'!J62+'ДС№ (7)'!J62</f>
        <v>0</v>
      </c>
      <c r="K62" s="128">
        <f>'ШК №(1)'!K62+'ШК №(2)'!K62+'ШК №(3)'!K62+'ШК№ (4)'!K62+'ДС№(1)'!K62+'ДС№ (2)'!K62+'ДС№ (3)'!K62+'ДС№ (4)'!K62+'ДС№ (5)'!K62+'ДС№ (6)'!K62+'ДС№ (7)'!K62</f>
        <v>0</v>
      </c>
      <c r="L62" s="128">
        <f>'ШК №(1)'!L62+'ШК №(2)'!L62+'ШК №(3)'!L62+'ШК№ (4)'!L62+'ДС№(1)'!L62+'ДС№ (2)'!L62+'ДС№ (3)'!L62+'ДС№ (4)'!L62+'ДС№ (5)'!L62+'ДС№ (6)'!L62+'ДС№ (7)'!L62</f>
        <v>0</v>
      </c>
      <c r="M62" s="128">
        <f>'ШК №(1)'!M62+'ШК №(2)'!M62+'ШК №(3)'!M62+'ШК№ (4)'!M62+'ДС№(1)'!M62+'ДС№ (2)'!M62+'ДС№ (3)'!M62+'ДС№ (4)'!M62+'ДС№ (5)'!M62+'ДС№ (6)'!M62+'ДС№ (7)'!M62</f>
        <v>0</v>
      </c>
      <c r="N62" s="128">
        <f>'ШК №(1)'!N62+'ШК №(2)'!N62+'ШК №(3)'!N62+'ШК№ (4)'!N62+'ДС№(1)'!N62+'ДС№ (2)'!N62+'ДС№ (3)'!N62+'ДС№ (4)'!N62+'ДС№ (5)'!N62+'ДС№ (6)'!N62+'ДС№ (7)'!N62</f>
        <v>0</v>
      </c>
      <c r="O62" s="128">
        <f>'ШК №(1)'!O62+'ШК №(2)'!O62+'ШК №(3)'!O62+'ШК№ (4)'!O62+'ДС№(1)'!O62+'ДС№ (2)'!O62+'ДС№ (3)'!O62+'ДС№ (4)'!O62+'ДС№ (5)'!O62+'ДС№ (6)'!O62+'ДС№ (7)'!O62</f>
        <v>0</v>
      </c>
      <c r="P62" s="5">
        <v>50000</v>
      </c>
      <c r="Q62" s="4" t="e">
        <f>ROUND(Q64*(100-Q31)/100,2)</f>
        <v>#DIV/0!</v>
      </c>
    </row>
    <row r="63" spans="1:17" ht="45" customHeight="1" thickBot="1" x14ac:dyDescent="0.3">
      <c r="A63" s="123"/>
      <c r="B63" s="54" t="s">
        <v>52</v>
      </c>
      <c r="C63" s="204" t="s">
        <v>16</v>
      </c>
      <c r="D63" s="128">
        <f>'ШК №(1)'!D63+'ШК №(2)'!D63+'ШК №(3)'!D63+'ШК№ (4)'!D63+'ДС№(1)'!D63+'ДС№ (2)'!D63+'ДС№ (3)'!D63+'ДС№ (4)'!D63+'ДС№ (5)'!D63+'ДС№ (6)'!D63+'ДС№ (7)'!D63</f>
        <v>0</v>
      </c>
      <c r="E63" s="128">
        <f>'ШК №(1)'!E63+'ШК №(2)'!E63+'ШК №(3)'!E63+'ШК№ (4)'!E63+'ДС№(1)'!E63+'ДС№ (2)'!E63+'ДС№ (3)'!E63+'ДС№ (4)'!E63+'ДС№ (5)'!E63+'ДС№ (6)'!E63+'ДС№ (7)'!E63</f>
        <v>0</v>
      </c>
      <c r="F63" s="128">
        <f>'ШК №(1)'!F63+'ШК №(2)'!F63+'ШК №(3)'!F63+'ШК№ (4)'!F63+'ДС№(1)'!F63+'ДС№ (2)'!F63+'ДС№ (3)'!F63+'ДС№ (4)'!F63+'ДС№ (5)'!F63+'ДС№ (6)'!F63+'ДС№ (7)'!F63</f>
        <v>0</v>
      </c>
      <c r="G63" s="128">
        <f>'ШК №(1)'!G63+'ШК №(2)'!G63+'ШК №(3)'!G63+'ШК№ (4)'!G63+'ДС№(1)'!G63+'ДС№ (2)'!G63+'ДС№ (3)'!G63+'ДС№ (4)'!G63+'ДС№ (5)'!G63+'ДС№ (6)'!G63+'ДС№ (7)'!G63</f>
        <v>0</v>
      </c>
      <c r="H63" s="128">
        <f>'ШК №(1)'!H63+'ШК №(2)'!H63+'ШК №(3)'!H63+'ШК№ (4)'!H63+'ДС№(1)'!H63+'ДС№ (2)'!H63+'ДС№ (3)'!H63+'ДС№ (4)'!H63+'ДС№ (5)'!H63+'ДС№ (6)'!H63+'ДС№ (7)'!H63</f>
        <v>0</v>
      </c>
      <c r="I63" s="128">
        <f>'ШК №(1)'!I63+'ШК №(2)'!I63+'ШК №(3)'!I63+'ШК№ (4)'!I63+'ДС№(1)'!I63+'ДС№ (2)'!I63+'ДС№ (3)'!I63+'ДС№ (4)'!I63+'ДС№ (5)'!I63+'ДС№ (6)'!I63+'ДС№ (7)'!I63</f>
        <v>0</v>
      </c>
      <c r="J63" s="128">
        <f>'ШК №(1)'!J63+'ШК №(2)'!J63+'ШК №(3)'!J63+'ШК№ (4)'!J63+'ДС№(1)'!J63+'ДС№ (2)'!J63+'ДС№ (3)'!J63+'ДС№ (4)'!J63+'ДС№ (5)'!J63+'ДС№ (6)'!J63+'ДС№ (7)'!J63</f>
        <v>0</v>
      </c>
      <c r="K63" s="128">
        <f>'ШК №(1)'!K63+'ШК №(2)'!K63+'ШК №(3)'!K63+'ШК№ (4)'!K63+'ДС№(1)'!K63+'ДС№ (2)'!K63+'ДС№ (3)'!K63+'ДС№ (4)'!K63+'ДС№ (5)'!K63+'ДС№ (6)'!K63+'ДС№ (7)'!K63</f>
        <v>0</v>
      </c>
      <c r="L63" s="128">
        <f>'ШК №(1)'!L63+'ШК №(2)'!L63+'ШК №(3)'!L63+'ШК№ (4)'!L63+'ДС№(1)'!L63+'ДС№ (2)'!L63+'ДС№ (3)'!L63+'ДС№ (4)'!L63+'ДС№ (5)'!L63+'ДС№ (6)'!L63+'ДС№ (7)'!L63</f>
        <v>0</v>
      </c>
      <c r="M63" s="128">
        <f>'ШК №(1)'!M63+'ШК №(2)'!M63+'ШК №(3)'!M63+'ШК№ (4)'!M63+'ДС№(1)'!M63+'ДС№ (2)'!M63+'ДС№ (3)'!M63+'ДС№ (4)'!M63+'ДС№ (5)'!M63+'ДС№ (6)'!M63+'ДС№ (7)'!M63</f>
        <v>0</v>
      </c>
      <c r="N63" s="128">
        <f>'ШК №(1)'!N63+'ШК №(2)'!N63+'ШК №(3)'!N63+'ШК№ (4)'!N63+'ДС№(1)'!N63+'ДС№ (2)'!N63+'ДС№ (3)'!N63+'ДС№ (4)'!N63+'ДС№ (5)'!N63+'ДС№ (6)'!N63+'ДС№ (7)'!N63</f>
        <v>0</v>
      </c>
      <c r="O63" s="128">
        <f>'ШК №(1)'!O63+'ШК №(2)'!O63+'ШК №(3)'!O63+'ШК№ (4)'!O63+'ДС№(1)'!O63+'ДС№ (2)'!O63+'ДС№ (3)'!O63+'ДС№ (4)'!O63+'ДС№ (5)'!O63+'ДС№ (6)'!O63+'ДС№ (7)'!O63</f>
        <v>0</v>
      </c>
      <c r="P63" s="205">
        <v>40000</v>
      </c>
    </row>
    <row r="64" spans="1:17" s="71" customFormat="1" ht="15.75" customHeight="1" thickBot="1" x14ac:dyDescent="0.25">
      <c r="A64" s="123"/>
      <c r="B64" s="206"/>
      <c r="C64" s="207" t="s">
        <v>68</v>
      </c>
      <c r="D64" s="12">
        <f>SUM(D51:D63)</f>
        <v>0</v>
      </c>
      <c r="E64" s="12">
        <f t="shared" ref="E64:O64" si="2">SUM(E51:E63)</f>
        <v>0</v>
      </c>
      <c r="F64" s="12">
        <f t="shared" si="2"/>
        <v>0</v>
      </c>
      <c r="G64" s="12">
        <f t="shared" si="2"/>
        <v>0</v>
      </c>
      <c r="H64" s="12">
        <f t="shared" si="2"/>
        <v>0</v>
      </c>
      <c r="I64" s="12">
        <f t="shared" si="2"/>
        <v>0</v>
      </c>
      <c r="J64" s="12">
        <f t="shared" si="2"/>
        <v>0</v>
      </c>
      <c r="K64" s="12">
        <f t="shared" si="2"/>
        <v>0</v>
      </c>
      <c r="L64" s="12">
        <f t="shared" si="2"/>
        <v>0</v>
      </c>
      <c r="M64" s="12">
        <f t="shared" si="2"/>
        <v>0</v>
      </c>
      <c r="N64" s="12">
        <f t="shared" si="2"/>
        <v>0</v>
      </c>
      <c r="O64" s="12">
        <f t="shared" si="2"/>
        <v>0</v>
      </c>
      <c r="P64" s="38"/>
      <c r="Q64" s="70">
        <f>'ШК №(1)'!Q64+'ШК №(2)'!Q64+'ШК №(3)'!Q64+'ШК№ (4)'!Q64+'ДС№(1)'!Q64+'ДС№ (2)'!Q64+'ДС№ (3)'!Q64+'ДС№ (4)'!Q64+'ДС№ (5)'!Q64+'ДС№ (6)'!Q64+'ДС№ (7)'!Q64</f>
        <v>0</v>
      </c>
    </row>
    <row r="65" spans="1:17" ht="17.25" customHeight="1" x14ac:dyDescent="0.25">
      <c r="A65" s="123"/>
      <c r="B65" s="56" t="s">
        <v>52</v>
      </c>
      <c r="C65" s="57" t="s">
        <v>39</v>
      </c>
      <c r="D65" s="128">
        <f>'ШК №(1)'!D65+'ШК №(2)'!D65+'ШК №(3)'!D65+'ШК№ (4)'!D65+'ДС№(1)'!D65+'ДС№ (2)'!D65+'ДС№ (3)'!D65+'ДС№ (4)'!D65+'ДС№ (5)'!D65+'ДС№ (6)'!D65+'ДС№ (7)'!D65</f>
        <v>0</v>
      </c>
      <c r="E65" s="128">
        <f>'ШК №(1)'!E65+'ШК №(2)'!E65+'ШК №(3)'!E65+'ШК№ (4)'!E65+'ДС№(1)'!E65+'ДС№ (2)'!E65+'ДС№ (3)'!E65+'ДС№ (4)'!E65+'ДС№ (5)'!E65+'ДС№ (6)'!E65+'ДС№ (7)'!E65</f>
        <v>0</v>
      </c>
      <c r="F65" s="128">
        <f>'ШК №(1)'!F65+'ШК №(2)'!F65+'ШК №(3)'!F65+'ШК№ (4)'!F65+'ДС№(1)'!F65+'ДС№ (2)'!F65+'ДС№ (3)'!F65+'ДС№ (4)'!F65+'ДС№ (5)'!F65+'ДС№ (6)'!F65+'ДС№ (7)'!F65</f>
        <v>0</v>
      </c>
      <c r="G65" s="128">
        <f>'ШК №(1)'!G65+'ШК №(2)'!G65+'ШК №(3)'!G65+'ШК№ (4)'!G65+'ДС№(1)'!G65+'ДС№ (2)'!G65+'ДС№ (3)'!G65+'ДС№ (4)'!G65+'ДС№ (5)'!G65+'ДС№ (6)'!G65+'ДС№ (7)'!G65</f>
        <v>0</v>
      </c>
      <c r="H65" s="128">
        <f>'ШК №(1)'!H65+'ШК №(2)'!H65+'ШК №(3)'!H65+'ШК№ (4)'!H65+'ДС№(1)'!H65+'ДС№ (2)'!H65+'ДС№ (3)'!H65+'ДС№ (4)'!H65+'ДС№ (5)'!H65+'ДС№ (6)'!H65+'ДС№ (7)'!H65</f>
        <v>0</v>
      </c>
      <c r="I65" s="128">
        <f>'ШК №(1)'!I65+'ШК №(2)'!I65+'ШК №(3)'!I65+'ШК№ (4)'!I65+'ДС№(1)'!I65+'ДС№ (2)'!I65+'ДС№ (3)'!I65+'ДС№ (4)'!I65+'ДС№ (5)'!I65+'ДС№ (6)'!I65+'ДС№ (7)'!I65</f>
        <v>0</v>
      </c>
      <c r="J65" s="128">
        <f>'ШК №(1)'!J65+'ШК №(2)'!J65+'ШК №(3)'!J65+'ШК№ (4)'!J65+'ДС№(1)'!J65+'ДС№ (2)'!J65+'ДС№ (3)'!J65+'ДС№ (4)'!J65+'ДС№ (5)'!J65+'ДС№ (6)'!J65+'ДС№ (7)'!J65</f>
        <v>0</v>
      </c>
      <c r="K65" s="128">
        <f>'ШК №(1)'!K65+'ШК №(2)'!K65+'ШК №(3)'!K65+'ШК№ (4)'!K65+'ДС№(1)'!K65+'ДС№ (2)'!K65+'ДС№ (3)'!K65+'ДС№ (4)'!K65+'ДС№ (5)'!K65+'ДС№ (6)'!K65+'ДС№ (7)'!K65</f>
        <v>0</v>
      </c>
      <c r="L65" s="128">
        <f>'ШК №(1)'!L65+'ШК №(2)'!L65+'ШК №(3)'!L65+'ШК№ (4)'!L65+'ДС№(1)'!L65+'ДС№ (2)'!L65+'ДС№ (3)'!L65+'ДС№ (4)'!L65+'ДС№ (5)'!L65+'ДС№ (6)'!L65+'ДС№ (7)'!L65</f>
        <v>0</v>
      </c>
      <c r="M65" s="128">
        <f>'ШК №(1)'!M65+'ШК №(2)'!M65+'ШК №(3)'!M65+'ШК№ (4)'!M65+'ДС№(1)'!M65+'ДС№ (2)'!M65+'ДС№ (3)'!M65+'ДС№ (4)'!M65+'ДС№ (5)'!M65+'ДС№ (6)'!M65+'ДС№ (7)'!M65</f>
        <v>0</v>
      </c>
      <c r="N65" s="128">
        <f>'ШК №(1)'!N65+'ШК №(2)'!N65+'ШК №(3)'!N65+'ШК№ (4)'!N65+'ДС№(1)'!N65+'ДС№ (2)'!N65+'ДС№ (3)'!N65+'ДС№ (4)'!N65+'ДС№ (5)'!N65+'ДС№ (6)'!N65+'ДС№ (7)'!N65</f>
        <v>0</v>
      </c>
      <c r="O65" s="128">
        <f>'ШК №(1)'!O65+'ШК №(2)'!O65+'ШК №(3)'!O65+'ШК№ (4)'!O65+'ДС№(1)'!O65+'ДС№ (2)'!O65+'ДС№ (3)'!O65+'ДС№ (4)'!O65+'ДС№ (5)'!O65+'ДС№ (6)'!O65+'ДС№ (7)'!O65</f>
        <v>0</v>
      </c>
      <c r="P65" s="36">
        <v>50000</v>
      </c>
    </row>
    <row r="66" spans="1:17" ht="17.25" customHeight="1" x14ac:dyDescent="0.25">
      <c r="A66" s="123"/>
      <c r="B66" s="56" t="s">
        <v>52</v>
      </c>
      <c r="C66" s="57" t="s">
        <v>102</v>
      </c>
      <c r="D66" s="128">
        <f>'ШК №(1)'!D66+'ШК №(2)'!D66+'ШК №(3)'!D66+'ШК№ (4)'!D66+'ДС№(1)'!D66+'ДС№ (2)'!D66+'ДС№ (3)'!D66+'ДС№ (4)'!D66+'ДС№ (5)'!D66+'ДС№ (6)'!D66+'ДС№ (7)'!D66</f>
        <v>0</v>
      </c>
      <c r="E66" s="128">
        <f>'ШК №(1)'!E66+'ШК №(2)'!E66+'ШК №(3)'!E66+'ШК№ (4)'!E66+'ДС№(1)'!E66+'ДС№ (2)'!E66+'ДС№ (3)'!E66+'ДС№ (4)'!E66+'ДС№ (5)'!E66+'ДС№ (6)'!E66+'ДС№ (7)'!E66</f>
        <v>0</v>
      </c>
      <c r="F66" s="128">
        <f>'ШК №(1)'!F66+'ШК №(2)'!F66+'ШК №(3)'!F66+'ШК№ (4)'!F66+'ДС№(1)'!F66+'ДС№ (2)'!F66+'ДС№ (3)'!F66+'ДС№ (4)'!F66+'ДС№ (5)'!F66+'ДС№ (6)'!F66+'ДС№ (7)'!F66</f>
        <v>0</v>
      </c>
      <c r="G66" s="128">
        <f>'ШК №(1)'!G66+'ШК №(2)'!G66+'ШК №(3)'!G66+'ШК№ (4)'!G66+'ДС№(1)'!G66+'ДС№ (2)'!G66+'ДС№ (3)'!G66+'ДС№ (4)'!G66+'ДС№ (5)'!G66+'ДС№ (6)'!G66+'ДС№ (7)'!G66</f>
        <v>0</v>
      </c>
      <c r="H66" s="128">
        <f>'ШК №(1)'!H66+'ШК №(2)'!H66+'ШК №(3)'!H66+'ШК№ (4)'!H66+'ДС№(1)'!H66+'ДС№ (2)'!H66+'ДС№ (3)'!H66+'ДС№ (4)'!H66+'ДС№ (5)'!H66+'ДС№ (6)'!H66+'ДС№ (7)'!H66</f>
        <v>0</v>
      </c>
      <c r="I66" s="128">
        <f>'ШК №(1)'!I66+'ШК №(2)'!I66+'ШК №(3)'!I66+'ШК№ (4)'!I66+'ДС№(1)'!I66+'ДС№ (2)'!I66+'ДС№ (3)'!I66+'ДС№ (4)'!I66+'ДС№ (5)'!I66+'ДС№ (6)'!I66+'ДС№ (7)'!I66</f>
        <v>0</v>
      </c>
      <c r="J66" s="128">
        <f>'ШК №(1)'!J66+'ШК №(2)'!J66+'ШК №(3)'!J66+'ШК№ (4)'!J66+'ДС№(1)'!J66+'ДС№ (2)'!J66+'ДС№ (3)'!J66+'ДС№ (4)'!J66+'ДС№ (5)'!J66+'ДС№ (6)'!J66+'ДС№ (7)'!J66</f>
        <v>0</v>
      </c>
      <c r="K66" s="128">
        <f>'ШК №(1)'!K66+'ШК №(2)'!K66+'ШК №(3)'!K66+'ШК№ (4)'!K66+'ДС№(1)'!K66+'ДС№ (2)'!K66+'ДС№ (3)'!K66+'ДС№ (4)'!K66+'ДС№ (5)'!K66+'ДС№ (6)'!K66+'ДС№ (7)'!K66</f>
        <v>0</v>
      </c>
      <c r="L66" s="128">
        <f>'ШК №(1)'!L66+'ШК №(2)'!L66+'ШК №(3)'!L66+'ШК№ (4)'!L66+'ДС№(1)'!L66+'ДС№ (2)'!L66+'ДС№ (3)'!L66+'ДС№ (4)'!L66+'ДС№ (5)'!L66+'ДС№ (6)'!L66+'ДС№ (7)'!L66</f>
        <v>0</v>
      </c>
      <c r="M66" s="128">
        <f>'ШК №(1)'!M66+'ШК №(2)'!M66+'ШК №(3)'!M66+'ШК№ (4)'!M66+'ДС№(1)'!M66+'ДС№ (2)'!M66+'ДС№ (3)'!M66+'ДС№ (4)'!M66+'ДС№ (5)'!M66+'ДС№ (6)'!M66+'ДС№ (7)'!M66</f>
        <v>0</v>
      </c>
      <c r="N66" s="128">
        <f>'ШК №(1)'!N66+'ШК №(2)'!N66+'ШК №(3)'!N66+'ШК№ (4)'!N66+'ДС№(1)'!N66+'ДС№ (2)'!N66+'ДС№ (3)'!N66+'ДС№ (4)'!N66+'ДС№ (5)'!N66+'ДС№ (6)'!N66+'ДС№ (7)'!N66</f>
        <v>0</v>
      </c>
      <c r="O66" s="128">
        <f>'ШК №(1)'!O66+'ШК №(2)'!O66+'ШК №(3)'!O66+'ШК№ (4)'!O66+'ДС№(1)'!O66+'ДС№ (2)'!O66+'ДС№ (3)'!O66+'ДС№ (4)'!O66+'ДС№ (5)'!O66+'ДС№ (6)'!O66+'ДС№ (7)'!O66</f>
        <v>0</v>
      </c>
      <c r="P66" s="36">
        <v>50000</v>
      </c>
    </row>
    <row r="67" spans="1:17" ht="17.25" customHeight="1" x14ac:dyDescent="0.25">
      <c r="A67" s="123"/>
      <c r="B67" s="56" t="s">
        <v>52</v>
      </c>
      <c r="C67" s="57" t="s">
        <v>103</v>
      </c>
      <c r="D67" s="128">
        <f>'ШК №(1)'!D67+'ШК №(2)'!D67+'ШК №(3)'!D67+'ШК№ (4)'!D67+'ДС№(1)'!D67+'ДС№ (2)'!D67+'ДС№ (3)'!D67+'ДС№ (4)'!D67+'ДС№ (5)'!D67+'ДС№ (6)'!D67+'ДС№ (7)'!D67</f>
        <v>0</v>
      </c>
      <c r="E67" s="128">
        <f>'ШК №(1)'!E67+'ШК №(2)'!E67+'ШК №(3)'!E67+'ШК№ (4)'!E67+'ДС№(1)'!E67+'ДС№ (2)'!E67+'ДС№ (3)'!E67+'ДС№ (4)'!E67+'ДС№ (5)'!E67+'ДС№ (6)'!E67+'ДС№ (7)'!E67</f>
        <v>0</v>
      </c>
      <c r="F67" s="128">
        <f>'ШК №(1)'!F67+'ШК №(2)'!F67+'ШК №(3)'!F67+'ШК№ (4)'!F67+'ДС№(1)'!F67+'ДС№ (2)'!F67+'ДС№ (3)'!F67+'ДС№ (4)'!F67+'ДС№ (5)'!F67+'ДС№ (6)'!F67+'ДС№ (7)'!F67</f>
        <v>0</v>
      </c>
      <c r="G67" s="128">
        <f>'ШК №(1)'!G67+'ШК №(2)'!G67+'ШК №(3)'!G67+'ШК№ (4)'!G67+'ДС№(1)'!G67+'ДС№ (2)'!G67+'ДС№ (3)'!G67+'ДС№ (4)'!G67+'ДС№ (5)'!G67+'ДС№ (6)'!G67+'ДС№ (7)'!G67</f>
        <v>0</v>
      </c>
      <c r="H67" s="128">
        <f>'ШК №(1)'!H67+'ШК №(2)'!H67+'ШК №(3)'!H67+'ШК№ (4)'!H67+'ДС№(1)'!H67+'ДС№ (2)'!H67+'ДС№ (3)'!H67+'ДС№ (4)'!H67+'ДС№ (5)'!H67+'ДС№ (6)'!H67+'ДС№ (7)'!H67</f>
        <v>0</v>
      </c>
      <c r="I67" s="128">
        <f>'ШК №(1)'!I67+'ШК №(2)'!I67+'ШК №(3)'!I67+'ШК№ (4)'!I67+'ДС№(1)'!I67+'ДС№ (2)'!I67+'ДС№ (3)'!I67+'ДС№ (4)'!I67+'ДС№ (5)'!I67+'ДС№ (6)'!I67+'ДС№ (7)'!I67</f>
        <v>0</v>
      </c>
      <c r="J67" s="128">
        <f>'ШК №(1)'!J67+'ШК №(2)'!J67+'ШК №(3)'!J67+'ШК№ (4)'!J67+'ДС№(1)'!J67+'ДС№ (2)'!J67+'ДС№ (3)'!J67+'ДС№ (4)'!J67+'ДС№ (5)'!J67+'ДС№ (6)'!J67+'ДС№ (7)'!J67</f>
        <v>0</v>
      </c>
      <c r="K67" s="128">
        <f>'ШК №(1)'!K67+'ШК №(2)'!K67+'ШК №(3)'!K67+'ШК№ (4)'!K67+'ДС№(1)'!K67+'ДС№ (2)'!K67+'ДС№ (3)'!K67+'ДС№ (4)'!K67+'ДС№ (5)'!K67+'ДС№ (6)'!K67+'ДС№ (7)'!K67</f>
        <v>0</v>
      </c>
      <c r="L67" s="128">
        <f>'ШК №(1)'!L67+'ШК №(2)'!L67+'ШК №(3)'!L67+'ШК№ (4)'!L67+'ДС№(1)'!L67+'ДС№ (2)'!L67+'ДС№ (3)'!L67+'ДС№ (4)'!L67+'ДС№ (5)'!L67+'ДС№ (6)'!L67+'ДС№ (7)'!L67</f>
        <v>0</v>
      </c>
      <c r="M67" s="128">
        <f>'ШК №(1)'!M67+'ШК №(2)'!M67+'ШК №(3)'!M67+'ШК№ (4)'!M67+'ДС№(1)'!M67+'ДС№ (2)'!M67+'ДС№ (3)'!M67+'ДС№ (4)'!M67+'ДС№ (5)'!M67+'ДС№ (6)'!M67+'ДС№ (7)'!M67</f>
        <v>0</v>
      </c>
      <c r="N67" s="128">
        <f>'ШК №(1)'!N67+'ШК №(2)'!N67+'ШК №(3)'!N67+'ШК№ (4)'!N67+'ДС№(1)'!N67+'ДС№ (2)'!N67+'ДС№ (3)'!N67+'ДС№ (4)'!N67+'ДС№ (5)'!N67+'ДС№ (6)'!N67+'ДС№ (7)'!N67</f>
        <v>0</v>
      </c>
      <c r="O67" s="128">
        <f>'ШК №(1)'!O67+'ШК №(2)'!O67+'ШК №(3)'!O67+'ШК№ (4)'!O67+'ДС№(1)'!O67+'ДС№ (2)'!O67+'ДС№ (3)'!O67+'ДС№ (4)'!O67+'ДС№ (5)'!O67+'ДС№ (6)'!O67+'ДС№ (7)'!O67</f>
        <v>0</v>
      </c>
      <c r="P67" s="36">
        <v>50000</v>
      </c>
    </row>
    <row r="68" spans="1:17" ht="17.25" customHeight="1" x14ac:dyDescent="0.25">
      <c r="A68" s="123"/>
      <c r="B68" s="56" t="s">
        <v>52</v>
      </c>
      <c r="C68" s="57" t="s">
        <v>104</v>
      </c>
      <c r="D68" s="128">
        <f>'ШК №(1)'!D68+'ШК №(2)'!D68+'ШК №(3)'!D68+'ШК№ (4)'!D68+'ДС№(1)'!D68+'ДС№ (2)'!D68+'ДС№ (3)'!D68+'ДС№ (4)'!D68+'ДС№ (5)'!D68+'ДС№ (6)'!D68+'ДС№ (7)'!D68</f>
        <v>0</v>
      </c>
      <c r="E68" s="128">
        <f>'ШК №(1)'!E68+'ШК №(2)'!E68+'ШК №(3)'!E68+'ШК№ (4)'!E68+'ДС№(1)'!E68+'ДС№ (2)'!E68+'ДС№ (3)'!E68+'ДС№ (4)'!E68+'ДС№ (5)'!E68+'ДС№ (6)'!E68+'ДС№ (7)'!E68</f>
        <v>0</v>
      </c>
      <c r="F68" s="128">
        <f>'ШК №(1)'!F68+'ШК №(2)'!F68+'ШК №(3)'!F68+'ШК№ (4)'!F68+'ДС№(1)'!F68+'ДС№ (2)'!F68+'ДС№ (3)'!F68+'ДС№ (4)'!F68+'ДС№ (5)'!F68+'ДС№ (6)'!F68+'ДС№ (7)'!F68</f>
        <v>0</v>
      </c>
      <c r="G68" s="128">
        <f>'ШК №(1)'!G68+'ШК №(2)'!G68+'ШК №(3)'!G68+'ШК№ (4)'!G68+'ДС№(1)'!G68+'ДС№ (2)'!G68+'ДС№ (3)'!G68+'ДС№ (4)'!G68+'ДС№ (5)'!G68+'ДС№ (6)'!G68+'ДС№ (7)'!G68</f>
        <v>0</v>
      </c>
      <c r="H68" s="128">
        <f>'ШК №(1)'!H68+'ШК №(2)'!H68+'ШК №(3)'!H68+'ШК№ (4)'!H68+'ДС№(1)'!H68+'ДС№ (2)'!H68+'ДС№ (3)'!H68+'ДС№ (4)'!H68+'ДС№ (5)'!H68+'ДС№ (6)'!H68+'ДС№ (7)'!H68</f>
        <v>0</v>
      </c>
      <c r="I68" s="128">
        <f>'ШК №(1)'!I68+'ШК №(2)'!I68+'ШК №(3)'!I68+'ШК№ (4)'!I68+'ДС№(1)'!I68+'ДС№ (2)'!I68+'ДС№ (3)'!I68+'ДС№ (4)'!I68+'ДС№ (5)'!I68+'ДС№ (6)'!I68+'ДС№ (7)'!I68</f>
        <v>0</v>
      </c>
      <c r="J68" s="128">
        <f>'ШК №(1)'!J68+'ШК №(2)'!J68+'ШК №(3)'!J68+'ШК№ (4)'!J68+'ДС№(1)'!J68+'ДС№ (2)'!J68+'ДС№ (3)'!J68+'ДС№ (4)'!J68+'ДС№ (5)'!J68+'ДС№ (6)'!J68+'ДС№ (7)'!J68</f>
        <v>0</v>
      </c>
      <c r="K68" s="128">
        <f>'ШК №(1)'!K68+'ШК №(2)'!K68+'ШК №(3)'!K68+'ШК№ (4)'!K68+'ДС№(1)'!K68+'ДС№ (2)'!K68+'ДС№ (3)'!K68+'ДС№ (4)'!K68+'ДС№ (5)'!K68+'ДС№ (6)'!K68+'ДС№ (7)'!K68</f>
        <v>0</v>
      </c>
      <c r="L68" s="128">
        <f>'ШК №(1)'!L68+'ШК №(2)'!L68+'ШК №(3)'!L68+'ШК№ (4)'!L68+'ДС№(1)'!L68+'ДС№ (2)'!L68+'ДС№ (3)'!L68+'ДС№ (4)'!L68+'ДС№ (5)'!L68+'ДС№ (6)'!L68+'ДС№ (7)'!L68</f>
        <v>0</v>
      </c>
      <c r="M68" s="128">
        <f>'ШК №(1)'!M68+'ШК №(2)'!M68+'ШК №(3)'!M68+'ШК№ (4)'!M68+'ДС№(1)'!M68+'ДС№ (2)'!M68+'ДС№ (3)'!M68+'ДС№ (4)'!M68+'ДС№ (5)'!M68+'ДС№ (6)'!M68+'ДС№ (7)'!M68</f>
        <v>0</v>
      </c>
      <c r="N68" s="128">
        <f>'ШК №(1)'!N68+'ШК №(2)'!N68+'ШК №(3)'!N68+'ШК№ (4)'!N68+'ДС№(1)'!N68+'ДС№ (2)'!N68+'ДС№ (3)'!N68+'ДС№ (4)'!N68+'ДС№ (5)'!N68+'ДС№ (6)'!N68+'ДС№ (7)'!N68</f>
        <v>0</v>
      </c>
      <c r="O68" s="128">
        <f>'ШК №(1)'!O68+'ШК №(2)'!O68+'ШК №(3)'!O68+'ШК№ (4)'!O68+'ДС№(1)'!O68+'ДС№ (2)'!O68+'ДС№ (3)'!O68+'ДС№ (4)'!O68+'ДС№ (5)'!O68+'ДС№ (6)'!O68+'ДС№ (7)'!O68</f>
        <v>0</v>
      </c>
      <c r="P68" s="36">
        <v>50000</v>
      </c>
    </row>
    <row r="69" spans="1:17" ht="18.75" customHeight="1" x14ac:dyDescent="0.25">
      <c r="A69" s="123"/>
      <c r="B69" s="48" t="s">
        <v>52</v>
      </c>
      <c r="C69" s="44" t="s">
        <v>40</v>
      </c>
      <c r="D69" s="128">
        <f>'ШК №(1)'!D69+'ШК №(2)'!D69+'ШК №(3)'!D69+'ШК№ (4)'!D69+'ДС№(1)'!D69+'ДС№ (2)'!D69+'ДС№ (3)'!D69+'ДС№ (4)'!D69+'ДС№ (5)'!D69+'ДС№ (6)'!D69+'ДС№ (7)'!D69</f>
        <v>0</v>
      </c>
      <c r="E69" s="128">
        <f>'ШК №(1)'!E69+'ШК №(2)'!E69+'ШК №(3)'!E69+'ШК№ (4)'!E69+'ДС№(1)'!E69+'ДС№ (2)'!E69+'ДС№ (3)'!E69+'ДС№ (4)'!E69+'ДС№ (5)'!E69+'ДС№ (6)'!E69+'ДС№ (7)'!E69</f>
        <v>0</v>
      </c>
      <c r="F69" s="128">
        <f>'ШК №(1)'!F69+'ШК №(2)'!F69+'ШК №(3)'!F69+'ШК№ (4)'!F69+'ДС№(1)'!F69+'ДС№ (2)'!F69+'ДС№ (3)'!F69+'ДС№ (4)'!F69+'ДС№ (5)'!F69+'ДС№ (6)'!F69+'ДС№ (7)'!F69</f>
        <v>0</v>
      </c>
      <c r="G69" s="128">
        <f>'ШК №(1)'!G69+'ШК №(2)'!G69+'ШК №(3)'!G69+'ШК№ (4)'!G69+'ДС№(1)'!G69+'ДС№ (2)'!G69+'ДС№ (3)'!G69+'ДС№ (4)'!G69+'ДС№ (5)'!G69+'ДС№ (6)'!G69+'ДС№ (7)'!G69</f>
        <v>0</v>
      </c>
      <c r="H69" s="128">
        <f>'ШК №(1)'!H69+'ШК №(2)'!H69+'ШК №(3)'!H69+'ШК№ (4)'!H69+'ДС№(1)'!H69+'ДС№ (2)'!H69+'ДС№ (3)'!H69+'ДС№ (4)'!H69+'ДС№ (5)'!H69+'ДС№ (6)'!H69+'ДС№ (7)'!H69</f>
        <v>0</v>
      </c>
      <c r="I69" s="128">
        <f>'ШК №(1)'!I69+'ШК №(2)'!I69+'ШК №(3)'!I69+'ШК№ (4)'!I69+'ДС№(1)'!I69+'ДС№ (2)'!I69+'ДС№ (3)'!I69+'ДС№ (4)'!I69+'ДС№ (5)'!I69+'ДС№ (6)'!I69+'ДС№ (7)'!I69</f>
        <v>0</v>
      </c>
      <c r="J69" s="128">
        <f>'ШК №(1)'!J69+'ШК №(2)'!J69+'ШК №(3)'!J69+'ШК№ (4)'!J69+'ДС№(1)'!J69+'ДС№ (2)'!J69+'ДС№ (3)'!J69+'ДС№ (4)'!J69+'ДС№ (5)'!J69+'ДС№ (6)'!J69+'ДС№ (7)'!J69</f>
        <v>0</v>
      </c>
      <c r="K69" s="128">
        <f>'ШК №(1)'!K69+'ШК №(2)'!K69+'ШК №(3)'!K69+'ШК№ (4)'!K69+'ДС№(1)'!K69+'ДС№ (2)'!K69+'ДС№ (3)'!K69+'ДС№ (4)'!K69+'ДС№ (5)'!K69+'ДС№ (6)'!K69+'ДС№ (7)'!K69</f>
        <v>0</v>
      </c>
      <c r="L69" s="128">
        <f>'ШК №(1)'!L69+'ШК №(2)'!L69+'ШК №(3)'!L69+'ШК№ (4)'!L69+'ДС№(1)'!L69+'ДС№ (2)'!L69+'ДС№ (3)'!L69+'ДС№ (4)'!L69+'ДС№ (5)'!L69+'ДС№ (6)'!L69+'ДС№ (7)'!L69</f>
        <v>0</v>
      </c>
      <c r="M69" s="128">
        <f>'ШК №(1)'!M69+'ШК №(2)'!M69+'ШК №(3)'!M69+'ШК№ (4)'!M69+'ДС№(1)'!M69+'ДС№ (2)'!M69+'ДС№ (3)'!M69+'ДС№ (4)'!M69+'ДС№ (5)'!M69+'ДС№ (6)'!M69+'ДС№ (7)'!M69</f>
        <v>0</v>
      </c>
      <c r="N69" s="128">
        <f>'ШК №(1)'!N69+'ШК №(2)'!N69+'ШК №(3)'!N69+'ШК№ (4)'!N69+'ДС№(1)'!N69+'ДС№ (2)'!N69+'ДС№ (3)'!N69+'ДС№ (4)'!N69+'ДС№ (5)'!N69+'ДС№ (6)'!N69+'ДС№ (7)'!N69</f>
        <v>0</v>
      </c>
      <c r="O69" s="128">
        <f>'ШК №(1)'!O69+'ШК №(2)'!O69+'ШК №(3)'!O69+'ШК№ (4)'!O69+'ДС№(1)'!O69+'ДС№ (2)'!O69+'ДС№ (3)'!O69+'ДС№ (4)'!O69+'ДС№ (5)'!O69+'ДС№ (6)'!O69+'ДС№ (7)'!O69</f>
        <v>0</v>
      </c>
      <c r="P69" s="36">
        <v>50000</v>
      </c>
    </row>
    <row r="70" spans="1:17" ht="18" customHeight="1" x14ac:dyDescent="0.25">
      <c r="A70" s="123"/>
      <c r="B70" s="48" t="s">
        <v>53</v>
      </c>
      <c r="C70" s="45" t="s">
        <v>18</v>
      </c>
      <c r="D70" s="128">
        <f>'ШК №(1)'!D70+'ШК №(2)'!D70+'ШК №(3)'!D70+'ШК№ (4)'!D70+'ДС№(1)'!D70+'ДС№ (2)'!D70+'ДС№ (3)'!D70+'ДС№ (4)'!D70+'ДС№ (5)'!D70+'ДС№ (6)'!D70+'ДС№ (7)'!D70</f>
        <v>0</v>
      </c>
      <c r="E70" s="128">
        <f>'ШК №(1)'!E70+'ШК №(2)'!E70+'ШК №(3)'!E70+'ШК№ (4)'!E70+'ДС№(1)'!E70+'ДС№ (2)'!E70+'ДС№ (3)'!E70+'ДС№ (4)'!E70+'ДС№ (5)'!E70+'ДС№ (6)'!E70+'ДС№ (7)'!E70</f>
        <v>0</v>
      </c>
      <c r="F70" s="128">
        <f>'ШК №(1)'!F70+'ШК №(2)'!F70+'ШК №(3)'!F70+'ШК№ (4)'!F70+'ДС№(1)'!F70+'ДС№ (2)'!F70+'ДС№ (3)'!F70+'ДС№ (4)'!F70+'ДС№ (5)'!F70+'ДС№ (6)'!F70+'ДС№ (7)'!F70</f>
        <v>0</v>
      </c>
      <c r="G70" s="128">
        <f>'ШК №(1)'!G70+'ШК №(2)'!G70+'ШК №(3)'!G70+'ШК№ (4)'!G70+'ДС№(1)'!G70+'ДС№ (2)'!G70+'ДС№ (3)'!G70+'ДС№ (4)'!G70+'ДС№ (5)'!G70+'ДС№ (6)'!G70+'ДС№ (7)'!G70</f>
        <v>0</v>
      </c>
      <c r="H70" s="128">
        <f>'ШК №(1)'!H70+'ШК №(2)'!H70+'ШК №(3)'!H70+'ШК№ (4)'!H70+'ДС№(1)'!H70+'ДС№ (2)'!H70+'ДС№ (3)'!H70+'ДС№ (4)'!H70+'ДС№ (5)'!H70+'ДС№ (6)'!H70+'ДС№ (7)'!H70</f>
        <v>0</v>
      </c>
      <c r="I70" s="128">
        <f>'ШК №(1)'!I70+'ШК №(2)'!I70+'ШК №(3)'!I70+'ШК№ (4)'!I70+'ДС№(1)'!I70+'ДС№ (2)'!I70+'ДС№ (3)'!I70+'ДС№ (4)'!I70+'ДС№ (5)'!I70+'ДС№ (6)'!I70+'ДС№ (7)'!I70</f>
        <v>0</v>
      </c>
      <c r="J70" s="128">
        <f>'ШК №(1)'!J70+'ШК №(2)'!J70+'ШК №(3)'!J70+'ШК№ (4)'!J70+'ДС№(1)'!J70+'ДС№ (2)'!J70+'ДС№ (3)'!J70+'ДС№ (4)'!J70+'ДС№ (5)'!J70+'ДС№ (6)'!J70+'ДС№ (7)'!J70</f>
        <v>0</v>
      </c>
      <c r="K70" s="128">
        <f>'ШК №(1)'!K70+'ШК №(2)'!K70+'ШК №(3)'!K70+'ШК№ (4)'!K70+'ДС№(1)'!K70+'ДС№ (2)'!K70+'ДС№ (3)'!K70+'ДС№ (4)'!K70+'ДС№ (5)'!K70+'ДС№ (6)'!K70+'ДС№ (7)'!K70</f>
        <v>0</v>
      </c>
      <c r="L70" s="128">
        <f>'ШК №(1)'!L70+'ШК №(2)'!L70+'ШК №(3)'!L70+'ШК№ (4)'!L70+'ДС№(1)'!L70+'ДС№ (2)'!L70+'ДС№ (3)'!L70+'ДС№ (4)'!L70+'ДС№ (5)'!L70+'ДС№ (6)'!L70+'ДС№ (7)'!L70</f>
        <v>0</v>
      </c>
      <c r="M70" s="128">
        <f>'ШК №(1)'!M70+'ШК №(2)'!M70+'ШК №(3)'!M70+'ШК№ (4)'!M70+'ДС№(1)'!M70+'ДС№ (2)'!M70+'ДС№ (3)'!M70+'ДС№ (4)'!M70+'ДС№ (5)'!M70+'ДС№ (6)'!M70+'ДС№ (7)'!M70</f>
        <v>0</v>
      </c>
      <c r="N70" s="128">
        <f>'ШК №(1)'!N70+'ШК №(2)'!N70+'ШК №(3)'!N70+'ШК№ (4)'!N70+'ДС№(1)'!N70+'ДС№ (2)'!N70+'ДС№ (3)'!N70+'ДС№ (4)'!N70+'ДС№ (5)'!N70+'ДС№ (6)'!N70+'ДС№ (7)'!N70</f>
        <v>0</v>
      </c>
      <c r="O70" s="128">
        <f>'ШК №(1)'!O70+'ШК №(2)'!O70+'ШК №(3)'!O70+'ШК№ (4)'!O70+'ДС№(1)'!O70+'ДС№ (2)'!O70+'ДС№ (3)'!O70+'ДС№ (4)'!O70+'ДС№ (5)'!O70+'ДС№ (6)'!O70+'ДС№ (7)'!O70</f>
        <v>0</v>
      </c>
      <c r="P70" s="37">
        <v>32000</v>
      </c>
    </row>
    <row r="71" spans="1:17" ht="17.25" customHeight="1" thickBot="1" x14ac:dyDescent="0.3">
      <c r="A71" s="123"/>
      <c r="B71" s="48" t="s">
        <v>53</v>
      </c>
      <c r="C71" s="45" t="s">
        <v>15</v>
      </c>
      <c r="D71" s="128">
        <f>'ШК №(1)'!D71+'ШК №(2)'!D71+'ШК №(3)'!D71+'ШК№ (4)'!D71+'ДС№(1)'!D71+'ДС№ (2)'!D71+'ДС№ (3)'!D71+'ДС№ (4)'!D71+'ДС№ (5)'!D71+'ДС№ (6)'!D71+'ДС№ (7)'!D71</f>
        <v>0</v>
      </c>
      <c r="E71" s="128">
        <f>'ШК №(1)'!E71+'ШК №(2)'!E71+'ШК №(3)'!E71+'ШК№ (4)'!E71+'ДС№(1)'!E71+'ДС№ (2)'!E71+'ДС№ (3)'!E71+'ДС№ (4)'!E71+'ДС№ (5)'!E71+'ДС№ (6)'!E71+'ДС№ (7)'!E71</f>
        <v>0</v>
      </c>
      <c r="F71" s="128">
        <f>'ШК №(1)'!F71+'ШК №(2)'!F71+'ШК №(3)'!F71+'ШК№ (4)'!F71+'ДС№(1)'!F71+'ДС№ (2)'!F71+'ДС№ (3)'!F71+'ДС№ (4)'!F71+'ДС№ (5)'!F71+'ДС№ (6)'!F71+'ДС№ (7)'!F71</f>
        <v>0</v>
      </c>
      <c r="G71" s="128">
        <f>'ШК №(1)'!G71+'ШК №(2)'!G71+'ШК №(3)'!G71+'ШК№ (4)'!G71+'ДС№(1)'!G71+'ДС№ (2)'!G71+'ДС№ (3)'!G71+'ДС№ (4)'!G71+'ДС№ (5)'!G71+'ДС№ (6)'!G71+'ДС№ (7)'!G71</f>
        <v>0</v>
      </c>
      <c r="H71" s="128">
        <f>'ШК №(1)'!H71+'ШК №(2)'!H71+'ШК №(3)'!H71+'ШК№ (4)'!H71+'ДС№(1)'!H71+'ДС№ (2)'!H71+'ДС№ (3)'!H71+'ДС№ (4)'!H71+'ДС№ (5)'!H71+'ДС№ (6)'!H71+'ДС№ (7)'!H71</f>
        <v>0</v>
      </c>
      <c r="I71" s="128">
        <f>'ШК №(1)'!I71+'ШК №(2)'!I71+'ШК №(3)'!I71+'ШК№ (4)'!I71+'ДС№(1)'!I71+'ДС№ (2)'!I71+'ДС№ (3)'!I71+'ДС№ (4)'!I71+'ДС№ (5)'!I71+'ДС№ (6)'!I71+'ДС№ (7)'!I71</f>
        <v>0</v>
      </c>
      <c r="J71" s="128">
        <f>'ШК №(1)'!J71+'ШК №(2)'!J71+'ШК №(3)'!J71+'ШК№ (4)'!J71+'ДС№(1)'!J71+'ДС№ (2)'!J71+'ДС№ (3)'!J71+'ДС№ (4)'!J71+'ДС№ (5)'!J71+'ДС№ (6)'!J71+'ДС№ (7)'!J71</f>
        <v>0</v>
      </c>
      <c r="K71" s="128">
        <f>'ШК №(1)'!K71+'ШК №(2)'!K71+'ШК №(3)'!K71+'ШК№ (4)'!K71+'ДС№(1)'!K71+'ДС№ (2)'!K71+'ДС№ (3)'!K71+'ДС№ (4)'!K71+'ДС№ (5)'!K71+'ДС№ (6)'!K71+'ДС№ (7)'!K71</f>
        <v>0</v>
      </c>
      <c r="L71" s="128">
        <f>'ШК №(1)'!L71+'ШК №(2)'!L71+'ШК №(3)'!L71+'ШК№ (4)'!L71+'ДС№(1)'!L71+'ДС№ (2)'!L71+'ДС№ (3)'!L71+'ДС№ (4)'!L71+'ДС№ (5)'!L71+'ДС№ (6)'!L71+'ДС№ (7)'!L71</f>
        <v>0</v>
      </c>
      <c r="M71" s="128">
        <f>'ШК №(1)'!M71+'ШК №(2)'!M71+'ШК №(3)'!M71+'ШК№ (4)'!M71+'ДС№(1)'!M71+'ДС№ (2)'!M71+'ДС№ (3)'!M71+'ДС№ (4)'!M71+'ДС№ (5)'!M71+'ДС№ (6)'!M71+'ДС№ (7)'!M71</f>
        <v>0</v>
      </c>
      <c r="N71" s="128">
        <f>'ШК №(1)'!N71+'ШК №(2)'!N71+'ШК №(3)'!N71+'ШК№ (4)'!N71+'ДС№(1)'!N71+'ДС№ (2)'!N71+'ДС№ (3)'!N71+'ДС№ (4)'!N71+'ДС№ (5)'!N71+'ДС№ (6)'!N71+'ДС№ (7)'!N71</f>
        <v>0</v>
      </c>
      <c r="O71" s="128">
        <f>'ШК №(1)'!O71+'ШК №(2)'!O71+'ШК №(3)'!O71+'ШК№ (4)'!O71+'ДС№(1)'!O71+'ДС№ (2)'!O71+'ДС№ (3)'!O71+'ДС№ (4)'!O71+'ДС№ (5)'!O71+'ДС№ (6)'!O71+'ДС№ (7)'!O71</f>
        <v>0</v>
      </c>
      <c r="P71" s="37">
        <v>35000</v>
      </c>
    </row>
    <row r="72" spans="1:17" s="71" customFormat="1" ht="17.25" customHeight="1" thickBot="1" x14ac:dyDescent="0.25">
      <c r="A72" s="123"/>
      <c r="B72" s="206"/>
      <c r="C72" s="211" t="s">
        <v>69</v>
      </c>
      <c r="D72" s="12">
        <f>SUM(D65:D71)</f>
        <v>0</v>
      </c>
      <c r="E72" s="12">
        <f t="shared" ref="E72:O72" si="3">SUM(E65:E71)</f>
        <v>0</v>
      </c>
      <c r="F72" s="12">
        <f t="shared" si="3"/>
        <v>0</v>
      </c>
      <c r="G72" s="12">
        <f t="shared" si="3"/>
        <v>0</v>
      </c>
      <c r="H72" s="12">
        <f t="shared" si="3"/>
        <v>0</v>
      </c>
      <c r="I72" s="12">
        <f t="shared" si="3"/>
        <v>0</v>
      </c>
      <c r="J72" s="12">
        <f t="shared" si="3"/>
        <v>0</v>
      </c>
      <c r="K72" s="12">
        <f t="shared" si="3"/>
        <v>0</v>
      </c>
      <c r="L72" s="12">
        <f t="shared" si="3"/>
        <v>0</v>
      </c>
      <c r="M72" s="12">
        <f t="shared" si="3"/>
        <v>0</v>
      </c>
      <c r="N72" s="12">
        <f t="shared" si="3"/>
        <v>0</v>
      </c>
      <c r="O72" s="12">
        <f t="shared" si="3"/>
        <v>0</v>
      </c>
      <c r="P72" s="38"/>
      <c r="Q72" s="72"/>
    </row>
    <row r="73" spans="1:17" ht="20.25" customHeight="1" x14ac:dyDescent="0.25">
      <c r="A73" s="123"/>
      <c r="B73" s="59" t="s">
        <v>53</v>
      </c>
      <c r="C73" s="45" t="s">
        <v>17</v>
      </c>
      <c r="D73" s="128">
        <f>'ШК №(1)'!D73+'ШК №(2)'!D73+'ШК №(3)'!D73+'ШК№ (4)'!D73+'ДС№(1)'!D73+'ДС№ (2)'!D73+'ДС№ (3)'!D73+'ДС№ (4)'!D73+'ДС№ (5)'!D73+'ДС№ (6)'!D73+'ДС№ (7)'!D73</f>
        <v>0</v>
      </c>
      <c r="E73" s="128">
        <f>'ШК №(1)'!E73+'ШК №(2)'!E73+'ШК №(3)'!E73+'ШК№ (4)'!E73+'ДС№(1)'!E73+'ДС№ (2)'!E73+'ДС№ (3)'!E73+'ДС№ (4)'!E73+'ДС№ (5)'!E73+'ДС№ (6)'!E73+'ДС№ (7)'!E73</f>
        <v>0</v>
      </c>
      <c r="F73" s="128">
        <f>'ШК №(1)'!F73+'ШК №(2)'!F73+'ШК №(3)'!F73+'ШК№ (4)'!F73+'ДС№(1)'!F73+'ДС№ (2)'!F73+'ДС№ (3)'!F73+'ДС№ (4)'!F73+'ДС№ (5)'!F73+'ДС№ (6)'!F73+'ДС№ (7)'!F73</f>
        <v>0</v>
      </c>
      <c r="G73" s="128">
        <f>'ШК №(1)'!G73+'ШК №(2)'!G73+'ШК №(3)'!G73+'ШК№ (4)'!G73+'ДС№(1)'!G73+'ДС№ (2)'!G73+'ДС№ (3)'!G73+'ДС№ (4)'!G73+'ДС№ (5)'!G73+'ДС№ (6)'!G73+'ДС№ (7)'!G73</f>
        <v>0</v>
      </c>
      <c r="H73" s="128">
        <f>'ШК №(1)'!H73+'ШК №(2)'!H73+'ШК №(3)'!H73+'ШК№ (4)'!H73+'ДС№(1)'!H73+'ДС№ (2)'!H73+'ДС№ (3)'!H73+'ДС№ (4)'!H73+'ДС№ (5)'!H73+'ДС№ (6)'!H73+'ДС№ (7)'!H73</f>
        <v>0</v>
      </c>
      <c r="I73" s="128">
        <f>'ШК №(1)'!I73+'ШК №(2)'!I73+'ШК №(3)'!I73+'ШК№ (4)'!I73+'ДС№(1)'!I73+'ДС№ (2)'!I73+'ДС№ (3)'!I73+'ДС№ (4)'!I73+'ДС№ (5)'!I73+'ДС№ (6)'!I73+'ДС№ (7)'!I73</f>
        <v>0</v>
      </c>
      <c r="J73" s="128">
        <f>'ШК №(1)'!J73+'ШК №(2)'!J73+'ШК №(3)'!J73+'ШК№ (4)'!J73+'ДС№(1)'!J73+'ДС№ (2)'!J73+'ДС№ (3)'!J73+'ДС№ (4)'!J73+'ДС№ (5)'!J73+'ДС№ (6)'!J73+'ДС№ (7)'!J73</f>
        <v>0</v>
      </c>
      <c r="K73" s="128">
        <f>'ШК №(1)'!K73+'ШК №(2)'!K73+'ШК №(3)'!K73+'ШК№ (4)'!K73+'ДС№(1)'!K73+'ДС№ (2)'!K73+'ДС№ (3)'!K73+'ДС№ (4)'!K73+'ДС№ (5)'!K73+'ДС№ (6)'!K73+'ДС№ (7)'!K73</f>
        <v>0</v>
      </c>
      <c r="L73" s="128">
        <f>'ШК №(1)'!L73+'ШК №(2)'!L73+'ШК №(3)'!L73+'ШК№ (4)'!L73+'ДС№(1)'!L73+'ДС№ (2)'!L73+'ДС№ (3)'!L73+'ДС№ (4)'!L73+'ДС№ (5)'!L73+'ДС№ (6)'!L73+'ДС№ (7)'!L73</f>
        <v>0</v>
      </c>
      <c r="M73" s="128">
        <f>'ШК №(1)'!M73+'ШК №(2)'!M73+'ШК №(3)'!M73+'ШК№ (4)'!M73+'ДС№(1)'!M73+'ДС№ (2)'!M73+'ДС№ (3)'!M73+'ДС№ (4)'!M73+'ДС№ (5)'!M73+'ДС№ (6)'!M73+'ДС№ (7)'!M73</f>
        <v>0</v>
      </c>
      <c r="N73" s="128">
        <f>'ШК №(1)'!N73+'ШК №(2)'!N73+'ШК №(3)'!N73+'ШК№ (4)'!N73+'ДС№(1)'!N73+'ДС№ (2)'!N73+'ДС№ (3)'!N73+'ДС№ (4)'!N73+'ДС№ (5)'!N73+'ДС№ (6)'!N73+'ДС№ (7)'!N73</f>
        <v>0</v>
      </c>
      <c r="O73" s="128">
        <f>'ШК №(1)'!O73+'ШК №(2)'!O73+'ШК №(3)'!O73+'ШК№ (4)'!O73+'ДС№(1)'!O73+'ДС№ (2)'!O73+'ДС№ (3)'!O73+'ДС№ (4)'!O73+'ДС№ (5)'!O73+'ДС№ (6)'!O73+'ДС№ (7)'!O73</f>
        <v>0</v>
      </c>
      <c r="P73" s="37">
        <v>34000</v>
      </c>
    </row>
    <row r="74" spans="1:17" ht="20.25" customHeight="1" x14ac:dyDescent="0.25">
      <c r="A74" s="123"/>
      <c r="B74" s="59" t="s">
        <v>53</v>
      </c>
      <c r="C74" s="45" t="s">
        <v>19</v>
      </c>
      <c r="D74" s="128">
        <f>'ШК №(1)'!D74+'ШК №(2)'!D74+'ШК №(3)'!D74+'ШК№ (4)'!D74+'ДС№(1)'!D74+'ДС№ (2)'!D74+'ДС№ (3)'!D74+'ДС№ (4)'!D74+'ДС№ (5)'!D74+'ДС№ (6)'!D74+'ДС№ (7)'!D74</f>
        <v>0</v>
      </c>
      <c r="E74" s="128">
        <f>'ШК №(1)'!E74+'ШК №(2)'!E74+'ШК №(3)'!E74+'ШК№ (4)'!E74+'ДС№(1)'!E74+'ДС№ (2)'!E74+'ДС№ (3)'!E74+'ДС№ (4)'!E74+'ДС№ (5)'!E74+'ДС№ (6)'!E74+'ДС№ (7)'!E74</f>
        <v>0</v>
      </c>
      <c r="F74" s="128" t="e">
        <f>'ШК №(1)'!F74+'ШК №(2)'!F74+'ШК №(3)'!F74+'ШК№ (4)'!F74+'ДС№(1)'!F74+'ДС№ (2)'!F74+'ДС№ (3)'!F74+'ДС№ (4)'!F74+'ДС№ (5)'!F74+'ДС№ (6)'!F74+'ДС№ (7)'!F74</f>
        <v>#DIV/0!</v>
      </c>
      <c r="G74" s="128">
        <f>'ШК №(1)'!G74+'ШК №(2)'!G74+'ШК №(3)'!G74+'ШК№ (4)'!G74+'ДС№(1)'!G74+'ДС№ (2)'!G74+'ДС№ (3)'!G74+'ДС№ (4)'!G74+'ДС№ (5)'!G74+'ДС№ (6)'!G74+'ДС№ (7)'!G74</f>
        <v>0</v>
      </c>
      <c r="H74" s="128">
        <f>'ШК №(1)'!H74+'ШК №(2)'!H74+'ШК №(3)'!H74+'ШК№ (4)'!H74+'ДС№(1)'!H74+'ДС№ (2)'!H74+'ДС№ (3)'!H74+'ДС№ (4)'!H74+'ДС№ (5)'!H74+'ДС№ (6)'!H74+'ДС№ (7)'!H74</f>
        <v>0</v>
      </c>
      <c r="I74" s="128">
        <f>'ШК №(1)'!I74+'ШК №(2)'!I74+'ШК №(3)'!I74+'ШК№ (4)'!I74+'ДС№(1)'!I74+'ДС№ (2)'!I74+'ДС№ (3)'!I74+'ДС№ (4)'!I74+'ДС№ (5)'!I74+'ДС№ (6)'!I74+'ДС№ (7)'!I74</f>
        <v>0</v>
      </c>
      <c r="J74" s="128">
        <f>'ШК №(1)'!J74+'ШК №(2)'!J74+'ШК №(3)'!J74+'ШК№ (4)'!J74+'ДС№(1)'!J74+'ДС№ (2)'!J74+'ДС№ (3)'!J74+'ДС№ (4)'!J74+'ДС№ (5)'!J74+'ДС№ (6)'!J74+'ДС№ (7)'!J74</f>
        <v>0</v>
      </c>
      <c r="K74" s="128">
        <f>'ШК №(1)'!K74+'ШК №(2)'!K74+'ШК №(3)'!K74+'ШК№ (4)'!K74+'ДС№(1)'!K74+'ДС№ (2)'!K74+'ДС№ (3)'!K74+'ДС№ (4)'!K74+'ДС№ (5)'!K74+'ДС№ (6)'!K74+'ДС№ (7)'!K74</f>
        <v>0</v>
      </c>
      <c r="L74" s="128" t="e">
        <f>'ШК №(1)'!L74+'ШК №(2)'!L74+'ШК №(3)'!L74+'ШК№ (4)'!L74+'ДС№(1)'!L74+'ДС№ (2)'!L74+'ДС№ (3)'!L74+'ДС№ (4)'!L74+'ДС№ (5)'!L74+'ДС№ (6)'!L74+'ДС№ (7)'!L74</f>
        <v>#DIV/0!</v>
      </c>
      <c r="M74" s="128" t="e">
        <f>'ШК №(1)'!M74+'ШК №(2)'!M74+'ШК №(3)'!M74+'ШК№ (4)'!M74+'ДС№(1)'!M74+'ДС№ (2)'!M74+'ДС№ (3)'!M74+'ДС№ (4)'!M74+'ДС№ (5)'!M74+'ДС№ (6)'!M74+'ДС№ (7)'!M74</f>
        <v>#DIV/0!</v>
      </c>
      <c r="N74" s="128" t="e">
        <f>'ШК №(1)'!N74+'ШК №(2)'!N74+'ШК №(3)'!N74+'ШК№ (4)'!N74+'ДС№(1)'!N74+'ДС№ (2)'!N74+'ДС№ (3)'!N74+'ДС№ (4)'!N74+'ДС№ (5)'!N74+'ДС№ (6)'!N74+'ДС№ (7)'!N74</f>
        <v>#DIV/0!</v>
      </c>
      <c r="O74" s="128">
        <f>'ШК №(1)'!O74+'ШК №(2)'!O74+'ШК №(3)'!O74+'ШК№ (4)'!O74+'ДС№(1)'!O74+'ДС№ (2)'!O74+'ДС№ (3)'!O74+'ДС№ (4)'!O74+'ДС№ (5)'!O74+'ДС№ (6)'!O74+'ДС№ (7)'!O74</f>
        <v>0</v>
      </c>
      <c r="P74" s="37">
        <v>32000</v>
      </c>
    </row>
    <row r="75" spans="1:17" ht="20.25" customHeight="1" x14ac:dyDescent="0.25">
      <c r="A75" s="123"/>
      <c r="B75" s="59" t="s">
        <v>53</v>
      </c>
      <c r="C75" s="45" t="s">
        <v>20</v>
      </c>
      <c r="D75" s="128">
        <f>'ШК №(1)'!D75+'ШК №(2)'!D75+'ШК №(3)'!D75+'ШК№ (4)'!D75+'ДС№(1)'!D75+'ДС№ (2)'!D75+'ДС№ (3)'!D75+'ДС№ (4)'!D75+'ДС№ (5)'!D75+'ДС№ (6)'!D75+'ДС№ (7)'!D75</f>
        <v>0</v>
      </c>
      <c r="E75" s="128">
        <f>'ШК №(1)'!E75+'ШК №(2)'!E75+'ШК №(3)'!E75+'ШК№ (4)'!E75+'ДС№(1)'!E75+'ДС№ (2)'!E75+'ДС№ (3)'!E75+'ДС№ (4)'!E75+'ДС№ (5)'!E75+'ДС№ (6)'!E75+'ДС№ (7)'!E75</f>
        <v>0</v>
      </c>
      <c r="F75" s="128">
        <f>'ШК №(1)'!F75+'ШК №(2)'!F75+'ШК №(3)'!F75+'ШК№ (4)'!F75+'ДС№(1)'!F75+'ДС№ (2)'!F75+'ДС№ (3)'!F75+'ДС№ (4)'!F75+'ДС№ (5)'!F75+'ДС№ (6)'!F75+'ДС№ (7)'!F75</f>
        <v>0</v>
      </c>
      <c r="G75" s="128">
        <f>'ШК №(1)'!G75+'ШК №(2)'!G75+'ШК №(3)'!G75+'ШК№ (4)'!G75+'ДС№(1)'!G75+'ДС№ (2)'!G75+'ДС№ (3)'!G75+'ДС№ (4)'!G75+'ДС№ (5)'!G75+'ДС№ (6)'!G75+'ДС№ (7)'!G75</f>
        <v>0</v>
      </c>
      <c r="H75" s="128">
        <f>'ШК №(1)'!H75+'ШК №(2)'!H75+'ШК №(3)'!H75+'ШК№ (4)'!H75+'ДС№(1)'!H75+'ДС№ (2)'!H75+'ДС№ (3)'!H75+'ДС№ (4)'!H75+'ДС№ (5)'!H75+'ДС№ (6)'!H75+'ДС№ (7)'!H75</f>
        <v>0</v>
      </c>
      <c r="I75" s="128">
        <f>'ШК №(1)'!I75+'ШК №(2)'!I75+'ШК №(3)'!I75+'ШК№ (4)'!I75+'ДС№(1)'!I75+'ДС№ (2)'!I75+'ДС№ (3)'!I75+'ДС№ (4)'!I75+'ДС№ (5)'!I75+'ДС№ (6)'!I75+'ДС№ (7)'!I75</f>
        <v>0</v>
      </c>
      <c r="J75" s="128">
        <f>'ШК №(1)'!J75+'ШК №(2)'!J75+'ШК №(3)'!J75+'ШК№ (4)'!J75+'ДС№(1)'!J75+'ДС№ (2)'!J75+'ДС№ (3)'!J75+'ДС№ (4)'!J75+'ДС№ (5)'!J75+'ДС№ (6)'!J75+'ДС№ (7)'!J75</f>
        <v>0</v>
      </c>
      <c r="K75" s="128">
        <f>'ШК №(1)'!K75+'ШК №(2)'!K75+'ШК №(3)'!K75+'ШК№ (4)'!K75+'ДС№(1)'!K75+'ДС№ (2)'!K75+'ДС№ (3)'!K75+'ДС№ (4)'!K75+'ДС№ (5)'!K75+'ДС№ (6)'!K75+'ДС№ (7)'!K75</f>
        <v>0</v>
      </c>
      <c r="L75" s="128">
        <f>'ШК №(1)'!L75+'ШК №(2)'!L75+'ШК №(3)'!L75+'ШК№ (4)'!L75+'ДС№(1)'!L75+'ДС№ (2)'!L75+'ДС№ (3)'!L75+'ДС№ (4)'!L75+'ДС№ (5)'!L75+'ДС№ (6)'!L75+'ДС№ (7)'!L75</f>
        <v>0</v>
      </c>
      <c r="M75" s="128">
        <f>'ШК №(1)'!M75+'ШК №(2)'!M75+'ШК №(3)'!M75+'ШК№ (4)'!M75+'ДС№(1)'!M75+'ДС№ (2)'!M75+'ДС№ (3)'!M75+'ДС№ (4)'!M75+'ДС№ (5)'!M75+'ДС№ (6)'!M75+'ДС№ (7)'!M75</f>
        <v>0</v>
      </c>
      <c r="N75" s="128">
        <f>'ШК №(1)'!N75+'ШК №(2)'!N75+'ШК №(3)'!N75+'ШК№ (4)'!N75+'ДС№(1)'!N75+'ДС№ (2)'!N75+'ДС№ (3)'!N75+'ДС№ (4)'!N75+'ДС№ (5)'!N75+'ДС№ (6)'!N75+'ДС№ (7)'!N75</f>
        <v>0</v>
      </c>
      <c r="O75" s="128">
        <f>'ШК №(1)'!O75+'ШК №(2)'!O75+'ШК №(3)'!O75+'ШК№ (4)'!O75+'ДС№(1)'!O75+'ДС№ (2)'!O75+'ДС№ (3)'!O75+'ДС№ (4)'!O75+'ДС№ (5)'!O75+'ДС№ (6)'!O75+'ДС№ (7)'!O75</f>
        <v>0</v>
      </c>
      <c r="P75" s="37">
        <v>32000</v>
      </c>
    </row>
    <row r="76" spans="1:17" ht="17.25" customHeight="1" x14ac:dyDescent="0.25">
      <c r="A76" s="123"/>
      <c r="B76" s="59" t="s">
        <v>53</v>
      </c>
      <c r="C76" s="60" t="s">
        <v>50</v>
      </c>
      <c r="D76" s="128">
        <f>'ШК №(1)'!D76+'ШК №(2)'!D76+'ШК №(3)'!D76+'ШК№ (4)'!D76+'ДС№(1)'!D76+'ДС№ (2)'!D76+'ДС№ (3)'!D76+'ДС№ (4)'!D76+'ДС№ (5)'!D76+'ДС№ (6)'!D76+'ДС№ (7)'!D76</f>
        <v>0</v>
      </c>
      <c r="E76" s="128">
        <f>'ШК №(1)'!E76+'ШК №(2)'!E76+'ШК №(3)'!E76+'ШК№ (4)'!E76+'ДС№(1)'!E76+'ДС№ (2)'!E76+'ДС№ (3)'!E76+'ДС№ (4)'!E76+'ДС№ (5)'!E76+'ДС№ (6)'!E76+'ДС№ (7)'!E76</f>
        <v>0</v>
      </c>
      <c r="F76" s="128">
        <f>'ШК №(1)'!F76+'ШК №(2)'!F76+'ШК №(3)'!F76+'ШК№ (4)'!F76+'ДС№(1)'!F76+'ДС№ (2)'!F76+'ДС№ (3)'!F76+'ДС№ (4)'!F76+'ДС№ (5)'!F76+'ДС№ (6)'!F76+'ДС№ (7)'!F76</f>
        <v>0</v>
      </c>
      <c r="G76" s="128">
        <f>'ШК №(1)'!G76+'ШК №(2)'!G76+'ШК №(3)'!G76+'ШК№ (4)'!G76+'ДС№(1)'!G76+'ДС№ (2)'!G76+'ДС№ (3)'!G76+'ДС№ (4)'!G76+'ДС№ (5)'!G76+'ДС№ (6)'!G76+'ДС№ (7)'!G76</f>
        <v>0</v>
      </c>
      <c r="H76" s="128">
        <f>'ШК №(1)'!H76+'ШК №(2)'!H76+'ШК №(3)'!H76+'ШК№ (4)'!H76+'ДС№(1)'!H76+'ДС№ (2)'!H76+'ДС№ (3)'!H76+'ДС№ (4)'!H76+'ДС№ (5)'!H76+'ДС№ (6)'!H76+'ДС№ (7)'!H76</f>
        <v>0</v>
      </c>
      <c r="I76" s="128">
        <f>'ШК №(1)'!I76+'ШК №(2)'!I76+'ШК №(3)'!I76+'ШК№ (4)'!I76+'ДС№(1)'!I76+'ДС№ (2)'!I76+'ДС№ (3)'!I76+'ДС№ (4)'!I76+'ДС№ (5)'!I76+'ДС№ (6)'!I76+'ДС№ (7)'!I76</f>
        <v>0</v>
      </c>
      <c r="J76" s="128">
        <f>'ШК №(1)'!J76+'ШК №(2)'!J76+'ШК №(3)'!J76+'ШК№ (4)'!J76+'ДС№(1)'!J76+'ДС№ (2)'!J76+'ДС№ (3)'!J76+'ДС№ (4)'!J76+'ДС№ (5)'!J76+'ДС№ (6)'!J76+'ДС№ (7)'!J76</f>
        <v>0</v>
      </c>
      <c r="K76" s="128">
        <f>'ШК №(1)'!K76+'ШК №(2)'!K76+'ШК №(3)'!K76+'ШК№ (4)'!K76+'ДС№(1)'!K76+'ДС№ (2)'!K76+'ДС№ (3)'!K76+'ДС№ (4)'!K76+'ДС№ (5)'!K76+'ДС№ (6)'!K76+'ДС№ (7)'!K76</f>
        <v>0</v>
      </c>
      <c r="L76" s="128">
        <f>'ШК №(1)'!L76+'ШК №(2)'!L76+'ШК №(3)'!L76+'ШК№ (4)'!L76+'ДС№(1)'!L76+'ДС№ (2)'!L76+'ДС№ (3)'!L76+'ДС№ (4)'!L76+'ДС№ (5)'!L76+'ДС№ (6)'!L76+'ДС№ (7)'!L76</f>
        <v>0</v>
      </c>
      <c r="M76" s="128">
        <f>'ШК №(1)'!M76+'ШК №(2)'!M76+'ШК №(3)'!M76+'ШК№ (4)'!M76+'ДС№(1)'!M76+'ДС№ (2)'!M76+'ДС№ (3)'!M76+'ДС№ (4)'!M76+'ДС№ (5)'!M76+'ДС№ (6)'!M76+'ДС№ (7)'!M76</f>
        <v>0</v>
      </c>
      <c r="N76" s="128">
        <f>'ШК №(1)'!N76+'ШК №(2)'!N76+'ШК №(3)'!N76+'ШК№ (4)'!N76+'ДС№(1)'!N76+'ДС№ (2)'!N76+'ДС№ (3)'!N76+'ДС№ (4)'!N76+'ДС№ (5)'!N76+'ДС№ (6)'!N76+'ДС№ (7)'!N76</f>
        <v>0</v>
      </c>
      <c r="O76" s="128">
        <f>'ШК №(1)'!O76+'ШК №(2)'!O76+'ШК №(3)'!O76+'ШК№ (4)'!O76+'ДС№(1)'!O76+'ДС№ (2)'!O76+'ДС№ (3)'!O76+'ДС№ (4)'!O76+'ДС№ (5)'!O76+'ДС№ (6)'!O76+'ДС№ (7)'!O76</f>
        <v>0</v>
      </c>
      <c r="P76" s="40">
        <v>32000</v>
      </c>
    </row>
    <row r="77" spans="1:17" ht="17.25" customHeight="1" thickBot="1" x14ac:dyDescent="0.3">
      <c r="A77" s="123"/>
      <c r="B77" s="59" t="s">
        <v>53</v>
      </c>
      <c r="C77" s="60" t="s">
        <v>64</v>
      </c>
      <c r="D77" s="128">
        <f>'ШК №(1)'!D77+'ШК №(2)'!D77+'ШК №(3)'!D77+'ШК№ (4)'!D77+'ДС№(1)'!D77+'ДС№ (2)'!D77+'ДС№ (3)'!D77+'ДС№ (4)'!D77+'ДС№ (5)'!D77+'ДС№ (6)'!D77+'ДС№ (7)'!D77</f>
        <v>0</v>
      </c>
      <c r="E77" s="128">
        <f>'ШК №(1)'!E77+'ШК №(2)'!E77+'ШК №(3)'!E77+'ШК№ (4)'!E77+'ДС№(1)'!E77+'ДС№ (2)'!E77+'ДС№ (3)'!E77+'ДС№ (4)'!E77+'ДС№ (5)'!E77+'ДС№ (6)'!E77+'ДС№ (7)'!E77</f>
        <v>0</v>
      </c>
      <c r="F77" s="128">
        <f>'ШК №(1)'!F77+'ШК №(2)'!F77+'ШК №(3)'!F77+'ШК№ (4)'!F77+'ДС№(1)'!F77+'ДС№ (2)'!F77+'ДС№ (3)'!F77+'ДС№ (4)'!F77+'ДС№ (5)'!F77+'ДС№ (6)'!F77+'ДС№ (7)'!F77</f>
        <v>0</v>
      </c>
      <c r="G77" s="128">
        <f>'ШК №(1)'!G77+'ШК №(2)'!G77+'ШК №(3)'!G77+'ШК№ (4)'!G77+'ДС№(1)'!G77+'ДС№ (2)'!G77+'ДС№ (3)'!G77+'ДС№ (4)'!G77+'ДС№ (5)'!G77+'ДС№ (6)'!G77+'ДС№ (7)'!G77</f>
        <v>0</v>
      </c>
      <c r="H77" s="128">
        <f>'ШК №(1)'!H77+'ШК №(2)'!H77+'ШК №(3)'!H77+'ШК№ (4)'!H77+'ДС№(1)'!H77+'ДС№ (2)'!H77+'ДС№ (3)'!H77+'ДС№ (4)'!H77+'ДС№ (5)'!H77+'ДС№ (6)'!H77+'ДС№ (7)'!H77</f>
        <v>0</v>
      </c>
      <c r="I77" s="128">
        <f>'ШК №(1)'!I77+'ШК №(2)'!I77+'ШК №(3)'!I77+'ШК№ (4)'!I77+'ДС№(1)'!I77+'ДС№ (2)'!I77+'ДС№ (3)'!I77+'ДС№ (4)'!I77+'ДС№ (5)'!I77+'ДС№ (6)'!I77+'ДС№ (7)'!I77</f>
        <v>0</v>
      </c>
      <c r="J77" s="128">
        <f>'ШК №(1)'!J77+'ШК №(2)'!J77+'ШК №(3)'!J77+'ШК№ (4)'!J77+'ДС№(1)'!J77+'ДС№ (2)'!J77+'ДС№ (3)'!J77+'ДС№ (4)'!J77+'ДС№ (5)'!J77+'ДС№ (6)'!J77+'ДС№ (7)'!J77</f>
        <v>0</v>
      </c>
      <c r="K77" s="128">
        <f>'ШК №(1)'!K77+'ШК №(2)'!K77+'ШК №(3)'!K77+'ШК№ (4)'!K77+'ДС№(1)'!K77+'ДС№ (2)'!K77+'ДС№ (3)'!K77+'ДС№ (4)'!K77+'ДС№ (5)'!K77+'ДС№ (6)'!K77+'ДС№ (7)'!K77</f>
        <v>0</v>
      </c>
      <c r="L77" s="128">
        <f>'ШК №(1)'!L77+'ШК №(2)'!L77+'ШК №(3)'!L77+'ШК№ (4)'!L77+'ДС№(1)'!L77+'ДС№ (2)'!L77+'ДС№ (3)'!L77+'ДС№ (4)'!L77+'ДС№ (5)'!L77+'ДС№ (6)'!L77+'ДС№ (7)'!L77</f>
        <v>0</v>
      </c>
      <c r="M77" s="128">
        <f>'ШК №(1)'!M77+'ШК №(2)'!M77+'ШК №(3)'!M77+'ШК№ (4)'!M77+'ДС№(1)'!M77+'ДС№ (2)'!M77+'ДС№ (3)'!M77+'ДС№ (4)'!M77+'ДС№ (5)'!M77+'ДС№ (6)'!M77+'ДС№ (7)'!M77</f>
        <v>0</v>
      </c>
      <c r="N77" s="128">
        <f>'ШК №(1)'!N77+'ШК №(2)'!N77+'ШК №(3)'!N77+'ШК№ (4)'!N77+'ДС№(1)'!N77+'ДС№ (2)'!N77+'ДС№ (3)'!N77+'ДС№ (4)'!N77+'ДС№ (5)'!N77+'ДС№ (6)'!N77+'ДС№ (7)'!N77</f>
        <v>0</v>
      </c>
      <c r="O77" s="128">
        <f>'ШК №(1)'!O77+'ШК №(2)'!O77+'ШК №(3)'!O77+'ШК№ (4)'!O77+'ДС№(1)'!O77+'ДС№ (2)'!O77+'ДС№ (3)'!O77+'ДС№ (4)'!O77+'ДС№ (5)'!O77+'ДС№ (6)'!O77+'ДС№ (7)'!O77</f>
        <v>0</v>
      </c>
      <c r="P77" s="40">
        <v>32000</v>
      </c>
    </row>
    <row r="78" spans="1:17" s="71" customFormat="1" ht="17.25" customHeight="1" thickBot="1" x14ac:dyDescent="0.25">
      <c r="A78" s="123"/>
      <c r="B78" s="76"/>
      <c r="C78" s="76" t="s">
        <v>70</v>
      </c>
      <c r="D78" s="64">
        <f>SUM(D73:D77)</f>
        <v>0</v>
      </c>
      <c r="E78" s="64">
        <f t="shared" ref="E78:O78" si="4">SUM(E73:E77)</f>
        <v>0</v>
      </c>
      <c r="F78" s="64" t="e">
        <f t="shared" si="4"/>
        <v>#DIV/0!</v>
      </c>
      <c r="G78" s="64">
        <f t="shared" si="4"/>
        <v>0</v>
      </c>
      <c r="H78" s="64">
        <f t="shared" si="4"/>
        <v>0</v>
      </c>
      <c r="I78" s="64">
        <f t="shared" si="4"/>
        <v>0</v>
      </c>
      <c r="J78" s="64">
        <f t="shared" si="4"/>
        <v>0</v>
      </c>
      <c r="K78" s="64">
        <f t="shared" si="4"/>
        <v>0</v>
      </c>
      <c r="L78" s="64" t="e">
        <f t="shared" si="4"/>
        <v>#DIV/0!</v>
      </c>
      <c r="M78" s="64" t="e">
        <f t="shared" si="4"/>
        <v>#DIV/0!</v>
      </c>
      <c r="N78" s="64" t="e">
        <f t="shared" si="4"/>
        <v>#DIV/0!</v>
      </c>
      <c r="O78" s="64">
        <f t="shared" si="4"/>
        <v>0</v>
      </c>
      <c r="P78" s="73"/>
      <c r="Q78" s="72"/>
    </row>
    <row r="79" spans="1:17" ht="17.25" customHeight="1" thickBot="1" x14ac:dyDescent="0.3">
      <c r="A79" s="123"/>
      <c r="B79" s="76"/>
      <c r="C79" s="76" t="s">
        <v>71</v>
      </c>
      <c r="D79" s="64">
        <f>D72+D78</f>
        <v>0</v>
      </c>
      <c r="E79" s="64">
        <f t="shared" ref="E79:O79" si="5">E72+E78</f>
        <v>0</v>
      </c>
      <c r="F79" s="64" t="e">
        <f t="shared" si="5"/>
        <v>#DIV/0!</v>
      </c>
      <c r="G79" s="64">
        <f t="shared" si="5"/>
        <v>0</v>
      </c>
      <c r="H79" s="64">
        <f t="shared" si="5"/>
        <v>0</v>
      </c>
      <c r="I79" s="64">
        <f t="shared" si="5"/>
        <v>0</v>
      </c>
      <c r="J79" s="64">
        <f t="shared" si="5"/>
        <v>0</v>
      </c>
      <c r="K79" s="64">
        <f t="shared" si="5"/>
        <v>0</v>
      </c>
      <c r="L79" s="64" t="e">
        <f t="shared" si="5"/>
        <v>#DIV/0!</v>
      </c>
      <c r="M79" s="64" t="e">
        <f t="shared" si="5"/>
        <v>#DIV/0!</v>
      </c>
      <c r="N79" s="64" t="e">
        <f t="shared" si="5"/>
        <v>#DIV/0!</v>
      </c>
      <c r="O79" s="64">
        <f t="shared" si="5"/>
        <v>0</v>
      </c>
      <c r="P79" s="62"/>
      <c r="Q79" s="72"/>
    </row>
    <row r="80" spans="1:17" ht="17.25" customHeight="1" thickBot="1" x14ac:dyDescent="0.3">
      <c r="A80" s="123"/>
      <c r="B80" s="196"/>
      <c r="C80" s="197" t="s">
        <v>15</v>
      </c>
      <c r="D80" s="138">
        <f>'ШК №(1)'!D80+'ШК №(2)'!D80+'ШК №(3)'!D80+'ШК№ (4)'!D80+'ДС№(1)'!D80+'ДС№ (2)'!D80+'ДС№ (3)'!D80+'ДС№ (4)'!D80+'ДС№ (5)'!D80+'ДС№ (6)'!D80+'ДС№ (7)'!D80</f>
        <v>0</v>
      </c>
      <c r="E80" s="138">
        <f>'ШК №(1)'!E80+'ШК №(2)'!E80+'ШК №(3)'!E80+'ШК№ (4)'!E80+'ДС№(1)'!E80+'ДС№ (2)'!E80+'ДС№ (3)'!E80+'ДС№ (4)'!E80+'ДС№ (5)'!E80+'ДС№ (6)'!E80+'ДС№ (7)'!E80</f>
        <v>0</v>
      </c>
      <c r="F80" s="138">
        <f>'ШК №(1)'!F80+'ШК №(2)'!F80+'ШК №(3)'!F80+'ШК№ (4)'!F80+'ДС№(1)'!F80+'ДС№ (2)'!F80+'ДС№ (3)'!F80+'ДС№ (4)'!F80+'ДС№ (5)'!F80+'ДС№ (6)'!F80+'ДС№ (7)'!F80</f>
        <v>0</v>
      </c>
      <c r="G80" s="138">
        <f>'ШК №(1)'!G80+'ШК №(2)'!G80+'ШК №(3)'!G80+'ШК№ (4)'!G80+'ДС№(1)'!G80+'ДС№ (2)'!G80+'ДС№ (3)'!G80+'ДС№ (4)'!G80+'ДС№ (5)'!G80+'ДС№ (6)'!G80+'ДС№ (7)'!G80</f>
        <v>0</v>
      </c>
      <c r="H80" s="138">
        <f>'ШК №(1)'!H80+'ШК №(2)'!H80+'ШК №(3)'!H80+'ШК№ (4)'!H80+'ДС№(1)'!H80+'ДС№ (2)'!H80+'ДС№ (3)'!H80+'ДС№ (4)'!H80+'ДС№ (5)'!H80+'ДС№ (6)'!H80+'ДС№ (7)'!H80</f>
        <v>0</v>
      </c>
      <c r="I80" s="138">
        <f>'ШК №(1)'!I80+'ШК №(2)'!I80+'ШК №(3)'!I80+'ШК№ (4)'!I80+'ДС№(1)'!I80+'ДС№ (2)'!I80+'ДС№ (3)'!I80+'ДС№ (4)'!I80+'ДС№ (5)'!I80+'ДС№ (6)'!I80+'ДС№ (7)'!I80</f>
        <v>0</v>
      </c>
      <c r="J80" s="138">
        <f>'ШК №(1)'!J80+'ШК №(2)'!J80+'ШК №(3)'!J80+'ШК№ (4)'!J80+'ДС№(1)'!J80+'ДС№ (2)'!J80+'ДС№ (3)'!J80+'ДС№ (4)'!J80+'ДС№ (5)'!J80+'ДС№ (6)'!J80+'ДС№ (7)'!J80</f>
        <v>0</v>
      </c>
      <c r="K80" s="138">
        <f>'ШК №(1)'!K80+'ШК №(2)'!K80+'ШК №(3)'!K80+'ШК№ (4)'!K80+'ДС№(1)'!K80+'ДС№ (2)'!K80+'ДС№ (3)'!K80+'ДС№ (4)'!K80+'ДС№ (5)'!K80+'ДС№ (6)'!K80+'ДС№ (7)'!K80</f>
        <v>0</v>
      </c>
      <c r="L80" s="138">
        <f>'ШК №(1)'!L80+'ШК №(2)'!L80+'ШК №(3)'!L80+'ШК№ (4)'!L80+'ДС№(1)'!L80+'ДС№ (2)'!L80+'ДС№ (3)'!L80+'ДС№ (4)'!L80+'ДС№ (5)'!L80+'ДС№ (6)'!L80+'ДС№ (7)'!L80</f>
        <v>0</v>
      </c>
      <c r="M80" s="138">
        <f>'ШК №(1)'!M80+'ШК №(2)'!M80+'ШК №(3)'!M80+'ШК№ (4)'!M80+'ДС№(1)'!M80+'ДС№ (2)'!M80+'ДС№ (3)'!M80+'ДС№ (4)'!M80+'ДС№ (5)'!M80+'ДС№ (6)'!M80+'ДС№ (7)'!M80</f>
        <v>0</v>
      </c>
      <c r="N80" s="138">
        <f>'ШК №(1)'!N80+'ШК №(2)'!N80+'ШК №(3)'!N80+'ШК№ (4)'!N80+'ДС№(1)'!N80+'ДС№ (2)'!N80+'ДС№ (3)'!N80+'ДС№ (4)'!N80+'ДС№ (5)'!N80+'ДС№ (6)'!N80+'ДС№ (7)'!N80</f>
        <v>0</v>
      </c>
      <c r="O80" s="138">
        <f>'ШК №(1)'!O80+'ШК №(2)'!O80+'ШК №(3)'!O80+'ШК№ (4)'!O80+'ДС№(1)'!O80+'ДС№ (2)'!O80+'ДС№ (3)'!O80+'ДС№ (4)'!O80+'ДС№ (5)'!O80+'ДС№ (6)'!O80+'ДС№ (7)'!O80</f>
        <v>0</v>
      </c>
      <c r="P80" s="212">
        <v>35000</v>
      </c>
      <c r="Q80" s="72"/>
    </row>
    <row r="81" spans="1:21" ht="17.25" customHeight="1" thickBot="1" x14ac:dyDescent="0.3">
      <c r="A81" s="123"/>
      <c r="B81" s="195"/>
      <c r="C81" s="183" t="s">
        <v>93</v>
      </c>
      <c r="D81" s="167">
        <f>D80</f>
        <v>0</v>
      </c>
      <c r="E81" s="167">
        <f t="shared" ref="E81:O81" si="6">E80</f>
        <v>0</v>
      </c>
      <c r="F81" s="167">
        <f t="shared" si="6"/>
        <v>0</v>
      </c>
      <c r="G81" s="167">
        <f t="shared" si="6"/>
        <v>0</v>
      </c>
      <c r="H81" s="167">
        <f t="shared" si="6"/>
        <v>0</v>
      </c>
      <c r="I81" s="167">
        <f t="shared" si="6"/>
        <v>0</v>
      </c>
      <c r="J81" s="167">
        <f t="shared" si="6"/>
        <v>0</v>
      </c>
      <c r="K81" s="167">
        <f t="shared" si="6"/>
        <v>0</v>
      </c>
      <c r="L81" s="167">
        <f t="shared" si="6"/>
        <v>0</v>
      </c>
      <c r="M81" s="167"/>
      <c r="N81" s="167">
        <f t="shared" si="6"/>
        <v>0</v>
      </c>
      <c r="O81" s="167">
        <f t="shared" si="6"/>
        <v>0</v>
      </c>
      <c r="P81" s="175">
        <v>35000</v>
      </c>
      <c r="Q81" s="72"/>
    </row>
    <row r="82" spans="1:21" s="71" customFormat="1" ht="19.5" thickBot="1" x14ac:dyDescent="0.35">
      <c r="A82" s="145"/>
      <c r="B82" s="159"/>
      <c r="C82" s="192" t="s">
        <v>72</v>
      </c>
      <c r="D82" s="193">
        <f>D32+D50+D64+D79</f>
        <v>0</v>
      </c>
      <c r="E82" s="193">
        <f t="shared" ref="E82:O82" si="7">E32+E50+E64+E79</f>
        <v>0</v>
      </c>
      <c r="F82" s="193" t="e">
        <f t="shared" si="7"/>
        <v>#DIV/0!</v>
      </c>
      <c r="G82" s="193">
        <f t="shared" si="7"/>
        <v>0</v>
      </c>
      <c r="H82" s="193">
        <f t="shared" si="7"/>
        <v>0</v>
      </c>
      <c r="I82" s="193">
        <f t="shared" si="7"/>
        <v>0</v>
      </c>
      <c r="J82" s="193">
        <f t="shared" si="7"/>
        <v>0</v>
      </c>
      <c r="K82" s="193">
        <f t="shared" si="7"/>
        <v>0</v>
      </c>
      <c r="L82" s="193" t="e">
        <f t="shared" si="7"/>
        <v>#DIV/0!</v>
      </c>
      <c r="M82" s="193" t="e">
        <f t="shared" si="7"/>
        <v>#DIV/0!</v>
      </c>
      <c r="N82" s="193" t="e">
        <f t="shared" si="7"/>
        <v>#DIV/0!</v>
      </c>
      <c r="O82" s="193">
        <f t="shared" si="7"/>
        <v>0</v>
      </c>
      <c r="P82" s="194"/>
      <c r="Q82" s="72"/>
    </row>
    <row r="83" spans="1:21" ht="15.75" thickBot="1" x14ac:dyDescent="0.3">
      <c r="A83" s="148"/>
      <c r="B83" s="120"/>
      <c r="C83" s="152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107" t="e">
        <f>Q49+Q62+Q32</f>
        <v>#DIV/0!</v>
      </c>
    </row>
    <row r="84" spans="1:21" ht="15.75" thickBot="1" x14ac:dyDescent="0.3">
      <c r="A84" s="148"/>
      <c r="B84" s="74"/>
      <c r="C84" s="85" t="s">
        <v>82</v>
      </c>
      <c r="D84" s="75">
        <f>'ШК №(1)'!D84+'ШК №(2)'!D84+'ШК №(3)'!D84+'ШК№ (4)'!D84+'ДС№(1)'!D84+'ДС№ (2)'!D84+'ДС№ (3)'!D84+'ДС№ (4)'!D84+'ДС№ (5)'!D84+'ДС№ (6)'!D84+'ДС№ (7)'!D84</f>
        <v>0</v>
      </c>
      <c r="E84" s="75">
        <f>'ШК №(1)'!E84+'ШК №(2)'!E84+'ШК №(3)'!E84+'ШК№ (4)'!E84+'ДС№(1)'!E84+'ДС№ (2)'!E84+'ДС№ (3)'!E84+'ДС№ (4)'!E84+'ДС№ (5)'!E84+'ДС№ (6)'!E84+'ДС№ (7)'!E84</f>
        <v>0</v>
      </c>
      <c r="F84" s="75" t="e">
        <f>'ШК №(1)'!F84+'ШК №(2)'!F84+'ШК №(3)'!F84+'ШК№ (4)'!F84+'ДС№(1)'!F84+'ДС№ (2)'!F84+'ДС№ (3)'!F84+'ДС№ (4)'!F84+'ДС№ (5)'!F84+'ДС№ (6)'!F84+'ДС№ (7)'!F84</f>
        <v>#DIV/0!</v>
      </c>
      <c r="G84" s="75">
        <f>'ШК №(1)'!G84+'ШК №(2)'!G84+'ШК №(3)'!G84+'ШК№ (4)'!G84+'ДС№(1)'!G84+'ДС№ (2)'!G84+'ДС№ (3)'!G84+'ДС№ (4)'!G84+'ДС№ (5)'!G84+'ДС№ (6)'!G84+'ДС№ (7)'!G84</f>
        <v>0</v>
      </c>
      <c r="H84" s="75">
        <f>'ШК №(1)'!H84+'ШК №(2)'!H84+'ШК №(3)'!H84+'ШК№ (4)'!H84+'ДС№(1)'!H84+'ДС№ (2)'!H84+'ДС№ (3)'!H84+'ДС№ (4)'!H84+'ДС№ (5)'!H84+'ДС№ (6)'!H84+'ДС№ (7)'!H84</f>
        <v>0</v>
      </c>
      <c r="I84" s="75">
        <f>'ШК №(1)'!I84+'ШК №(2)'!I84+'ШК №(3)'!I84+'ШК№ (4)'!I84+'ДС№(1)'!I84+'ДС№ (2)'!I84+'ДС№ (3)'!I84+'ДС№ (4)'!I84+'ДС№ (5)'!I84+'ДС№ (6)'!I84+'ДС№ (7)'!I84</f>
        <v>0</v>
      </c>
      <c r="J84" s="75">
        <f>'ШК №(1)'!J84+'ШК №(2)'!J84+'ШК №(3)'!J84+'ШК№ (4)'!J84+'ДС№(1)'!J84+'ДС№ (2)'!J84+'ДС№ (3)'!J84+'ДС№ (4)'!J84+'ДС№ (5)'!J84+'ДС№ (6)'!J84+'ДС№ (7)'!J84</f>
        <v>0</v>
      </c>
      <c r="K84" s="75">
        <f>'ШК №(1)'!K84+'ШК №(2)'!K84+'ШК №(3)'!K84+'ШК№ (4)'!K84+'ДС№(1)'!K84+'ДС№ (2)'!K84+'ДС№ (3)'!K84+'ДС№ (4)'!K84+'ДС№ (5)'!K84+'ДС№ (6)'!K84+'ДС№ (7)'!K84</f>
        <v>0</v>
      </c>
      <c r="L84" s="75" t="e">
        <f>'ШК №(1)'!L84+'ШК №(2)'!L84+'ШК №(3)'!L84+'ШК№ (4)'!L84+'ДС№(1)'!L84+'ДС№ (2)'!L84+'ДС№ (3)'!L84+'ДС№ (4)'!L84+'ДС№ (5)'!L84+'ДС№ (6)'!L84+'ДС№ (7)'!L84</f>
        <v>#DIV/0!</v>
      </c>
      <c r="M84" s="75">
        <f>'ШК №(1)'!M84+'ШК №(2)'!M84+'ШК №(3)'!M84+'ШК№ (4)'!M84+'ДС№(1)'!M84+'ДС№ (2)'!M84+'ДС№ (3)'!M84+'ДС№ (4)'!M84+'ДС№ (5)'!M84+'ДС№ (6)'!M84+'ДС№ (7)'!M84</f>
        <v>0</v>
      </c>
      <c r="N84" s="75" t="e">
        <f>'ШК №(1)'!N84+'ШК №(2)'!N84+'ШК №(3)'!N84+'ШК№ (4)'!N84+'ДС№(1)'!N84+'ДС№ (2)'!N84+'ДС№ (3)'!N84+'ДС№ (4)'!N84+'ДС№ (5)'!N84+'ДС№ (6)'!N84+'ДС№ (7)'!N84</f>
        <v>#DIV/0!</v>
      </c>
      <c r="O84" s="75">
        <f>'ШК №(1)'!O84+'ШК №(2)'!O84+'ШК №(3)'!O84+'ШК№ (4)'!O84+'ДС№(1)'!O84+'ДС№ (2)'!O84+'ДС№ (3)'!O84+'ДС№ (4)'!O84+'ДС№ (5)'!O84+'ДС№ (6)'!O84+'ДС№ (7)'!O84</f>
        <v>0</v>
      </c>
      <c r="P84" s="147"/>
      <c r="Q84" s="68">
        <f>Q50+Q64</f>
        <v>0</v>
      </c>
    </row>
    <row r="85" spans="1:21" x14ac:dyDescent="0.25">
      <c r="A85" s="148"/>
      <c r="B85" s="74"/>
      <c r="C85" s="86" t="s">
        <v>68</v>
      </c>
      <c r="D85" s="75">
        <f>'ШК №(1)'!D85+'ШК №(2)'!D85+'ШК №(3)'!D85+'ШК№ (4)'!D85+'ДС№(1)'!D85+'ДС№ (2)'!D85+'ДС№ (3)'!D85+'ДС№ (4)'!D85+'ДС№ (5)'!D85+'ДС№ (6)'!D85+'ДС№ (7)'!D85</f>
        <v>0</v>
      </c>
      <c r="E85" s="75">
        <f>'ШК №(1)'!E85+'ШК №(2)'!E85+'ШК №(3)'!E85+'ШК№ (4)'!E85+'ДС№(1)'!E85+'ДС№ (2)'!E85+'ДС№ (3)'!E85+'ДС№ (4)'!E85+'ДС№ (5)'!E85+'ДС№ (6)'!E85+'ДС№ (7)'!E85</f>
        <v>0</v>
      </c>
      <c r="F85" s="75">
        <f>'ШК №(1)'!F85+'ШК №(2)'!F85+'ШК №(3)'!F85+'ШК№ (4)'!F85+'ДС№(1)'!F85+'ДС№ (2)'!F85+'ДС№ (3)'!F85+'ДС№ (4)'!F85+'ДС№ (5)'!F85+'ДС№ (6)'!F85+'ДС№ (7)'!F85</f>
        <v>0</v>
      </c>
      <c r="G85" s="75">
        <f>'ШК №(1)'!G85+'ШК №(2)'!G85+'ШК №(3)'!G85+'ШК№ (4)'!G85+'ДС№(1)'!G85+'ДС№ (2)'!G85+'ДС№ (3)'!G85+'ДС№ (4)'!G85+'ДС№ (5)'!G85+'ДС№ (6)'!G85+'ДС№ (7)'!G85</f>
        <v>0</v>
      </c>
      <c r="H85" s="75">
        <f>'ШК №(1)'!H85+'ШК №(2)'!H85+'ШК №(3)'!H85+'ШК№ (4)'!H85+'ДС№(1)'!H85+'ДС№ (2)'!H85+'ДС№ (3)'!H85+'ДС№ (4)'!H85+'ДС№ (5)'!H85+'ДС№ (6)'!H85+'ДС№ (7)'!H85</f>
        <v>0</v>
      </c>
      <c r="I85" s="75">
        <f>'ШК №(1)'!I85+'ШК №(2)'!I85+'ШК №(3)'!I85+'ШК№ (4)'!I85+'ДС№(1)'!I85+'ДС№ (2)'!I85+'ДС№ (3)'!I85+'ДС№ (4)'!I85+'ДС№ (5)'!I85+'ДС№ (6)'!I85+'ДС№ (7)'!I85</f>
        <v>0</v>
      </c>
      <c r="J85" s="75">
        <f>'ШК №(1)'!J85+'ШК №(2)'!J85+'ШК №(3)'!J85+'ШК№ (4)'!J85+'ДС№(1)'!J85+'ДС№ (2)'!J85+'ДС№ (3)'!J85+'ДС№ (4)'!J85+'ДС№ (5)'!J85+'ДС№ (6)'!J85+'ДС№ (7)'!J85</f>
        <v>0</v>
      </c>
      <c r="K85" s="75">
        <f>'ШК №(1)'!K85+'ШК №(2)'!K85+'ШК №(3)'!K85+'ШК№ (4)'!K85+'ДС№(1)'!K85+'ДС№ (2)'!K85+'ДС№ (3)'!K85+'ДС№ (4)'!K85+'ДС№ (5)'!K85+'ДС№ (6)'!K85+'ДС№ (7)'!K85</f>
        <v>0</v>
      </c>
      <c r="L85" s="75">
        <f>'ШК №(1)'!L85+'ШК №(2)'!L85+'ШК №(3)'!L85+'ШК№ (4)'!L85+'ДС№(1)'!L85+'ДС№ (2)'!L85+'ДС№ (3)'!L85+'ДС№ (4)'!L85+'ДС№ (5)'!L85+'ДС№ (6)'!L85+'ДС№ (7)'!L85</f>
        <v>0</v>
      </c>
      <c r="M85" s="75">
        <f>'ШК №(1)'!M85+'ШК №(2)'!M85+'ШК №(3)'!M85+'ШК№ (4)'!M85+'ДС№(1)'!M85+'ДС№ (2)'!M85+'ДС№ (3)'!M85+'ДС№ (4)'!M85+'ДС№ (5)'!M85+'ДС№ (6)'!M85+'ДС№ (7)'!M85</f>
        <v>0</v>
      </c>
      <c r="N85" s="75">
        <f>'ШК №(1)'!N85+'ШК №(2)'!N85+'ШК №(3)'!N85+'ШК№ (4)'!N85+'ДС№(1)'!N85+'ДС№ (2)'!N85+'ДС№ (3)'!N85+'ДС№ (4)'!N85+'ДС№ (5)'!N85+'ДС№ (6)'!N85+'ДС№ (7)'!N85</f>
        <v>0</v>
      </c>
      <c r="O85" s="75">
        <f>'ШК №(1)'!O85+'ШК №(2)'!O85+'ШК №(3)'!O85+'ШК№ (4)'!O85+'ДС№(1)'!O85+'ДС№ (2)'!O85+'ДС№ (3)'!O85+'ДС№ (4)'!O85+'ДС№ (5)'!O85+'ДС№ (6)'!O85+'ДС№ (7)'!O85</f>
        <v>0</v>
      </c>
      <c r="P85" s="147"/>
      <c r="Q85" s="72"/>
    </row>
    <row r="86" spans="1:21" x14ac:dyDescent="0.25">
      <c r="A86" s="148"/>
      <c r="B86" s="74"/>
      <c r="C86" s="85" t="s">
        <v>76</v>
      </c>
      <c r="D86" s="75">
        <f>'ШК №(1)'!D86+'ШК №(2)'!D86+'ШК №(3)'!D86+'ШК№ (4)'!D86+'ДС№(1)'!D86+'ДС№ (2)'!D86+'ДС№ (3)'!D86+'ДС№ (4)'!D86+'ДС№ (5)'!D86+'ДС№ (6)'!D86+'ДС№ (7)'!D86</f>
        <v>0</v>
      </c>
      <c r="E86" s="75">
        <f>'ШК №(1)'!E86+'ШК №(2)'!E86+'ШК №(3)'!E86+'ШК№ (4)'!E86+'ДС№(1)'!E86+'ДС№ (2)'!E86+'ДС№ (3)'!E86+'ДС№ (4)'!E86+'ДС№ (5)'!E86+'ДС№ (6)'!E86+'ДС№ (7)'!E86</f>
        <v>0</v>
      </c>
      <c r="F86" s="75">
        <f>'ШК №(1)'!F86+'ШК №(2)'!F86+'ШК №(3)'!F86+'ШК№ (4)'!F86+'ДС№(1)'!F86+'ДС№ (2)'!F86+'ДС№ (3)'!F86+'ДС№ (4)'!F86+'ДС№ (5)'!F86+'ДС№ (6)'!F86+'ДС№ (7)'!F86</f>
        <v>0</v>
      </c>
      <c r="G86" s="75">
        <f>'ШК №(1)'!G86+'ШК №(2)'!G86+'ШК №(3)'!G86+'ШК№ (4)'!G86+'ДС№(1)'!G86+'ДС№ (2)'!G86+'ДС№ (3)'!G86+'ДС№ (4)'!G86+'ДС№ (5)'!G86+'ДС№ (6)'!G86+'ДС№ (7)'!G86</f>
        <v>0</v>
      </c>
      <c r="H86" s="75">
        <f>'ШК №(1)'!H86+'ШК №(2)'!H86+'ШК №(3)'!H86+'ШК№ (4)'!H86+'ДС№(1)'!H86+'ДС№ (2)'!H86+'ДС№ (3)'!H86+'ДС№ (4)'!H86+'ДС№ (5)'!H86+'ДС№ (6)'!H86+'ДС№ (7)'!H86</f>
        <v>0</v>
      </c>
      <c r="I86" s="75">
        <f>'ШК №(1)'!I86+'ШК №(2)'!I86+'ШК №(3)'!I86+'ШК№ (4)'!I86+'ДС№(1)'!I86+'ДС№ (2)'!I86+'ДС№ (3)'!I86+'ДС№ (4)'!I86+'ДС№ (5)'!I86+'ДС№ (6)'!I86+'ДС№ (7)'!I86</f>
        <v>0</v>
      </c>
      <c r="J86" s="75">
        <f>'ШК №(1)'!J86+'ШК №(2)'!J86+'ШК №(3)'!J86+'ШК№ (4)'!J86+'ДС№(1)'!J86+'ДС№ (2)'!J86+'ДС№ (3)'!J86+'ДС№ (4)'!J86+'ДС№ (5)'!J86+'ДС№ (6)'!J86+'ДС№ (7)'!J86</f>
        <v>0</v>
      </c>
      <c r="K86" s="75">
        <f>'ШК №(1)'!K86+'ШК №(2)'!K86+'ШК №(3)'!K86+'ШК№ (4)'!K86+'ДС№(1)'!K86+'ДС№ (2)'!K86+'ДС№ (3)'!K86+'ДС№ (4)'!K86+'ДС№ (5)'!K86+'ДС№ (6)'!K86+'ДС№ (7)'!K86</f>
        <v>0</v>
      </c>
      <c r="L86" s="75">
        <f>'ШК №(1)'!L86+'ШК №(2)'!L86+'ШК №(3)'!L86+'ШК№ (4)'!L86+'ДС№(1)'!L86+'ДС№ (2)'!L86+'ДС№ (3)'!L86+'ДС№ (4)'!L86+'ДС№ (5)'!L86+'ДС№ (6)'!L86+'ДС№ (7)'!L86</f>
        <v>0</v>
      </c>
      <c r="M86" s="75">
        <f>'ШК №(1)'!M86+'ШК №(2)'!M86+'ШК №(3)'!M86+'ШК№ (4)'!M86+'ДС№(1)'!M86+'ДС№ (2)'!M86+'ДС№ (3)'!M86+'ДС№ (4)'!M86+'ДС№ (5)'!M86+'ДС№ (6)'!M86+'ДС№ (7)'!M86</f>
        <v>0</v>
      </c>
      <c r="N86" s="75">
        <f>'ШК №(1)'!N86+'ШК №(2)'!N86+'ШК №(3)'!N86+'ШК№ (4)'!N86+'ДС№(1)'!N86+'ДС№ (2)'!N86+'ДС№ (3)'!N86+'ДС№ (4)'!N86+'ДС№ (5)'!N86+'ДС№ (6)'!N86+'ДС№ (7)'!N86</f>
        <v>0</v>
      </c>
      <c r="O86" s="75">
        <f>'ШК №(1)'!O86+'ШК №(2)'!O86+'ШК №(3)'!O86+'ШК№ (4)'!O86+'ДС№(1)'!O86+'ДС№ (2)'!O86+'ДС№ (3)'!O86+'ДС№ (4)'!O86+'ДС№ (5)'!O86+'ДС№ (6)'!O86+'ДС№ (7)'!O86</f>
        <v>0</v>
      </c>
      <c r="P86" s="147"/>
      <c r="Q86" s="72"/>
    </row>
    <row r="87" spans="1:21" x14ac:dyDescent="0.25">
      <c r="A87" s="148"/>
      <c r="B87" s="74"/>
      <c r="C87" s="85" t="s">
        <v>77</v>
      </c>
      <c r="D87" s="75">
        <f>'ШК №(1)'!D87+'ШК №(2)'!D87+'ШК №(3)'!D87+'ШК№ (4)'!D87+'ДС№(1)'!D87+'ДС№ (2)'!D87+'ДС№ (3)'!D87+'ДС№ (4)'!D87+'ДС№ (5)'!D87+'ДС№ (6)'!D87+'ДС№ (7)'!D87</f>
        <v>0</v>
      </c>
      <c r="E87" s="75">
        <f>'ШК №(1)'!E87+'ШК №(2)'!E87+'ШК №(3)'!E87+'ШК№ (4)'!E87+'ДС№(1)'!E87+'ДС№ (2)'!E87+'ДС№ (3)'!E87+'ДС№ (4)'!E87+'ДС№ (5)'!E87+'ДС№ (6)'!E87+'ДС№ (7)'!E87</f>
        <v>0</v>
      </c>
      <c r="F87" s="75" t="e">
        <f>'ШК №(1)'!F87+'ШК №(2)'!F87+'ШК №(3)'!F87+'ШК№ (4)'!F87+'ДС№(1)'!F87+'ДС№ (2)'!F87+'ДС№ (3)'!F87+'ДС№ (4)'!F87+'ДС№ (5)'!F87+'ДС№ (6)'!F87+'ДС№ (7)'!F87</f>
        <v>#DIV/0!</v>
      </c>
      <c r="G87" s="75">
        <f>'ШК №(1)'!G87+'ШК №(2)'!G87+'ШК №(3)'!G87+'ШК№ (4)'!G87+'ДС№(1)'!G87+'ДС№ (2)'!G87+'ДС№ (3)'!G87+'ДС№ (4)'!G87+'ДС№ (5)'!G87+'ДС№ (6)'!G87+'ДС№ (7)'!G87</f>
        <v>0</v>
      </c>
      <c r="H87" s="75">
        <f>'ШК №(1)'!H87+'ШК №(2)'!H87+'ШК №(3)'!H87+'ШК№ (4)'!H87+'ДС№(1)'!H87+'ДС№ (2)'!H87+'ДС№ (3)'!H87+'ДС№ (4)'!H87+'ДС№ (5)'!H87+'ДС№ (6)'!H87+'ДС№ (7)'!H87</f>
        <v>0</v>
      </c>
      <c r="I87" s="75">
        <f>'ШК №(1)'!I87+'ШК №(2)'!I87+'ШК №(3)'!I87+'ШК№ (4)'!I87+'ДС№(1)'!I87+'ДС№ (2)'!I87+'ДС№ (3)'!I87+'ДС№ (4)'!I87+'ДС№ (5)'!I87+'ДС№ (6)'!I87+'ДС№ (7)'!I87</f>
        <v>0</v>
      </c>
      <c r="J87" s="75">
        <f>'ШК №(1)'!J87+'ШК №(2)'!J87+'ШК №(3)'!J87+'ШК№ (4)'!J87+'ДС№(1)'!J87+'ДС№ (2)'!J87+'ДС№ (3)'!J87+'ДС№ (4)'!J87+'ДС№ (5)'!J87+'ДС№ (6)'!J87+'ДС№ (7)'!J87</f>
        <v>0</v>
      </c>
      <c r="K87" s="75">
        <f>'ШК №(1)'!K87+'ШК №(2)'!K87+'ШК №(3)'!K87+'ШК№ (4)'!K87+'ДС№(1)'!K87+'ДС№ (2)'!K87+'ДС№ (3)'!K87+'ДС№ (4)'!K87+'ДС№ (5)'!K87+'ДС№ (6)'!K87+'ДС№ (7)'!K87</f>
        <v>0</v>
      </c>
      <c r="L87" s="75" t="e">
        <f>'ШК №(1)'!L87+'ШК №(2)'!L87+'ШК №(3)'!L87+'ШК№ (4)'!L87+'ДС№(1)'!L87+'ДС№ (2)'!L87+'ДС№ (3)'!L87+'ДС№ (4)'!L87+'ДС№ (5)'!L87+'ДС№ (6)'!L87+'ДС№ (7)'!L87</f>
        <v>#DIV/0!</v>
      </c>
      <c r="M87" s="75" t="e">
        <f>'ШК №(1)'!M87+'ШК №(2)'!M87+'ШК №(3)'!M87+'ШК№ (4)'!M87+'ДС№(1)'!M87+'ДС№ (2)'!M87+'ДС№ (3)'!M87+'ДС№ (4)'!M87+'ДС№ (5)'!M87+'ДС№ (6)'!M87+'ДС№ (7)'!M87</f>
        <v>#DIV/0!</v>
      </c>
      <c r="N87" s="75" t="e">
        <f>'ШК №(1)'!N87+'ШК №(2)'!N87+'ШК №(3)'!N87+'ШК№ (4)'!N87+'ДС№(1)'!N87+'ДС№ (2)'!N87+'ДС№ (3)'!N87+'ДС№ (4)'!N87+'ДС№ (5)'!N87+'ДС№ (6)'!N87+'ДС№ (7)'!N87</f>
        <v>#DIV/0!</v>
      </c>
      <c r="O87" s="75">
        <f>'ШК №(1)'!O87+'ШК №(2)'!O87+'ШК №(3)'!O87+'ШК№ (4)'!O87+'ДС№(1)'!O87+'ДС№ (2)'!O87+'ДС№ (3)'!O87+'ДС№ (4)'!O87+'ДС№ (5)'!O87+'ДС№ (6)'!O87+'ДС№ (7)'!O87</f>
        <v>0</v>
      </c>
      <c r="P87" s="147"/>
    </row>
    <row r="88" spans="1:21" ht="58.5" customHeight="1" x14ac:dyDescent="0.25">
      <c r="A88" s="148"/>
      <c r="B88" s="23" t="s">
        <v>51</v>
      </c>
      <c r="C88" s="153" t="s">
        <v>80</v>
      </c>
      <c r="D88" s="75">
        <f>'ШК №(1)'!D88+'ШК №(2)'!D88+'ШК №(3)'!D88+'ШК№ (4)'!D88+'ДС№(1)'!D88+'ДС№ (2)'!D88+'ДС№ (3)'!D88+'ДС№ (4)'!D88+'ДС№ (5)'!D88+'ДС№ (6)'!D88+'ДС№ (7)'!D88</f>
        <v>0</v>
      </c>
      <c r="E88" s="75">
        <f>'ШК №(1)'!E88+'ШК №(2)'!E88+'ШК №(3)'!E88+'ШК№ (4)'!E88+'ДС№(1)'!E88+'ДС№ (2)'!E88+'ДС№ (3)'!E88+'ДС№ (4)'!E88+'ДС№ (5)'!E88+'ДС№ (6)'!E88+'ДС№ (7)'!E88</f>
        <v>0</v>
      </c>
      <c r="F88" s="75">
        <f>'ШК №(1)'!F88+'ШК №(2)'!F88+'ШК №(3)'!F88+'ШК№ (4)'!F88+'ДС№(1)'!F88+'ДС№ (2)'!F88+'ДС№ (3)'!F88+'ДС№ (4)'!F88+'ДС№ (5)'!F88+'ДС№ (6)'!F88+'ДС№ (7)'!F88</f>
        <v>0</v>
      </c>
      <c r="G88" s="75">
        <f>'ШК №(1)'!G88+'ШК №(2)'!G88+'ШК №(3)'!G88+'ШК№ (4)'!G88+'ДС№(1)'!G88+'ДС№ (2)'!G88+'ДС№ (3)'!G88+'ДС№ (4)'!G88+'ДС№ (5)'!G88+'ДС№ (6)'!G88+'ДС№ (7)'!G88</f>
        <v>0</v>
      </c>
      <c r="H88" s="75">
        <f>'ШК №(1)'!H88+'ШК №(2)'!H88+'ШК №(3)'!H88+'ШК№ (4)'!H88+'ДС№(1)'!H88+'ДС№ (2)'!H88+'ДС№ (3)'!H88+'ДС№ (4)'!H88+'ДС№ (5)'!H88+'ДС№ (6)'!H88+'ДС№ (7)'!H88</f>
        <v>0</v>
      </c>
      <c r="I88" s="75">
        <f>'ШК №(1)'!I88+'ШК №(2)'!I88+'ШК №(3)'!I88+'ШК№ (4)'!I88+'ДС№(1)'!I88+'ДС№ (2)'!I88+'ДС№ (3)'!I88+'ДС№ (4)'!I88+'ДС№ (5)'!I88+'ДС№ (6)'!I88+'ДС№ (7)'!I88</f>
        <v>0</v>
      </c>
      <c r="J88" s="75">
        <f>'ШК №(1)'!J88+'ШК №(2)'!J88+'ШК №(3)'!J88+'ШК№ (4)'!J88+'ДС№(1)'!J88+'ДС№ (2)'!J88+'ДС№ (3)'!J88+'ДС№ (4)'!J88+'ДС№ (5)'!J88+'ДС№ (6)'!J88+'ДС№ (7)'!J88</f>
        <v>0</v>
      </c>
      <c r="K88" s="75">
        <f>'ШК №(1)'!K88+'ШК №(2)'!K88+'ШК №(3)'!K88+'ШК№ (4)'!K88+'ДС№(1)'!K88+'ДС№ (2)'!K88+'ДС№ (3)'!K88+'ДС№ (4)'!K88+'ДС№ (5)'!K88+'ДС№ (6)'!K88+'ДС№ (7)'!K88</f>
        <v>0</v>
      </c>
      <c r="L88" s="75">
        <f>'ШК №(1)'!L88+'ШК №(2)'!L88+'ШК №(3)'!L88+'ШК№ (4)'!L88+'ДС№(1)'!L88+'ДС№ (2)'!L88+'ДС№ (3)'!L88+'ДС№ (4)'!L88+'ДС№ (5)'!L88+'ДС№ (6)'!L88+'ДС№ (7)'!L88</f>
        <v>0</v>
      </c>
      <c r="M88" s="75">
        <f>'ШК №(1)'!M88+'ШК №(2)'!M88+'ШК №(3)'!M88+'ШК№ (4)'!M88+'ДС№(1)'!M88+'ДС№ (2)'!M88+'ДС№ (3)'!M88+'ДС№ (4)'!M88+'ДС№ (5)'!M88+'ДС№ (6)'!M88+'ДС№ (7)'!M88</f>
        <v>0</v>
      </c>
      <c r="N88" s="75">
        <f>'ШК №(1)'!N88+'ШК №(2)'!N88+'ШК №(3)'!N88+'ШК№ (4)'!N88+'ДС№(1)'!N88+'ДС№ (2)'!N88+'ДС№ (3)'!N88+'ДС№ (4)'!N88+'ДС№ (5)'!N88+'ДС№ (6)'!N88+'ДС№ (7)'!N88</f>
        <v>0</v>
      </c>
      <c r="O88" s="75">
        <f>'ШК №(1)'!O88+'ШК №(2)'!O88+'ШК №(3)'!O88+'ШК№ (4)'!O88+'ДС№(1)'!O88+'ДС№ (2)'!O88+'ДС№ (3)'!O88+'ДС№ (4)'!O88+'ДС№ (5)'!O88+'ДС№ (6)'!O88+'ДС№ (7)'!O88</f>
        <v>0</v>
      </c>
      <c r="P88" s="147"/>
    </row>
    <row r="89" spans="1:21" x14ac:dyDescent="0.25">
      <c r="A89" s="148"/>
      <c r="B89" s="74"/>
      <c r="C89" s="124" t="s">
        <v>79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>
        <f>'ШК №(1)'!O89+'ШК №(2)'!N89+'ШК №(3)'!N89+'ШК№ (4)'!N89+'ДС№(1)'!N89+'ДС№ (2)'!N89+'ДС№ (3)'!N89+'ДС№ (4)'!N89+'ДС№ (5)'!N89+'ДС№ (6)'!N89+'ДС№ (7)'!N89</f>
        <v>0</v>
      </c>
      <c r="P89" s="147"/>
    </row>
    <row r="90" spans="1:21" ht="15.75" thickBot="1" x14ac:dyDescent="0.3">
      <c r="A90" s="148"/>
      <c r="B90" s="108"/>
      <c r="C90" s="154" t="s">
        <v>86</v>
      </c>
      <c r="D90" s="75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75">
        <f>'ШК №(1)'!O90+'ШК №(2)'!N90+'ШК №(3)'!N90+'ШК№ (4)'!N90+'ДС№(1)'!N90+'ДС№ (2)'!N90+'ДС№ (3)'!N90+'ДС№ (4)'!N90+'ДС№ (5)'!N90+'ДС№ (6)'!N90+'ДС№ (7)'!N90</f>
        <v>0</v>
      </c>
      <c r="P90" s="149"/>
      <c r="R90" s="238" t="s">
        <v>83</v>
      </c>
      <c r="S90" s="239"/>
      <c r="T90" s="238" t="s">
        <v>84</v>
      </c>
      <c r="U90" s="239"/>
    </row>
    <row r="91" spans="1:21" s="89" customFormat="1" ht="19.5" thickBot="1" x14ac:dyDescent="0.35">
      <c r="A91" s="150"/>
      <c r="B91" s="111"/>
      <c r="C91" s="208" t="s">
        <v>78</v>
      </c>
      <c r="D91" s="209">
        <f>D82+D88</f>
        <v>0</v>
      </c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114">
        <f>O82+O88+O89+O90</f>
        <v>0</v>
      </c>
      <c r="P91" s="210"/>
      <c r="Q91" s="88"/>
      <c r="R91" s="141">
        <v>211</v>
      </c>
      <c r="S91" s="141">
        <v>213</v>
      </c>
      <c r="T91" s="141">
        <v>211</v>
      </c>
      <c r="U91" s="141">
        <v>213</v>
      </c>
    </row>
    <row r="92" spans="1:21" x14ac:dyDescent="0.25">
      <c r="R92" s="127">
        <f>ROUND((O86+O87)*12,2)</f>
        <v>0</v>
      </c>
      <c r="S92" s="127">
        <f>ROUND(R92*30.2%,2)</f>
        <v>0</v>
      </c>
      <c r="T92" s="127">
        <f>ROUND((O84+O85)*12,2)</f>
        <v>0</v>
      </c>
      <c r="U92" s="127">
        <f>ROUND(T92*30.2%,2)</f>
        <v>0</v>
      </c>
    </row>
    <row r="95" spans="1:21" s="170" customFormat="1" ht="15.75" x14ac:dyDescent="0.25">
      <c r="A95" s="169"/>
      <c r="C95" s="170" t="s">
        <v>109</v>
      </c>
      <c r="D95" s="171"/>
      <c r="E95" s="171" t="s">
        <v>99</v>
      </c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</row>
    <row r="96" spans="1:21" x14ac:dyDescent="0.25">
      <c r="F96" s="4" t="s">
        <v>110</v>
      </c>
    </row>
    <row r="98" spans="3:6" ht="15.75" x14ac:dyDescent="0.25">
      <c r="C98" s="170" t="s">
        <v>98</v>
      </c>
      <c r="E98" s="4" t="s">
        <v>97</v>
      </c>
    </row>
    <row r="99" spans="3:6" x14ac:dyDescent="0.25">
      <c r="F99" s="4" t="s">
        <v>110</v>
      </c>
    </row>
  </sheetData>
  <autoFilter ref="A15:T15"/>
  <customSheetViews>
    <customSheetView guid="{B761A74C-453E-41D8-81A4-9603FB256AAE}" showAutoFilter="1">
      <selection activeCell="O23" sqref="O23"/>
      <pageMargins left="0" right="0" top="0" bottom="0" header="0.31496062992125984" footer="0.31496062992125984"/>
      <pageSetup paperSize="9" scale="60" orientation="portrait" verticalDpi="0" r:id="rId1"/>
      <autoFilter ref="A15:J273"/>
    </customSheetView>
    <customSheetView guid="{60AF2079-74F0-48CF-BE2F-D3776AEF1135}" showAutoFilter="1" topLeftCell="A217">
      <selection activeCell="E237" sqref="E237"/>
      <pageMargins left="0" right="0" top="0" bottom="0" header="0.31496062992125984" footer="0.31496062992125984"/>
      <pageSetup paperSize="9" scale="60" orientation="portrait" verticalDpi="0" r:id="rId2"/>
      <autoFilter ref="A15:J270"/>
    </customSheetView>
  </customSheetViews>
  <mergeCells count="16">
    <mergeCell ref="R90:S90"/>
    <mergeCell ref="T90:U90"/>
    <mergeCell ref="K3:O3"/>
    <mergeCell ref="K4:O4"/>
    <mergeCell ref="A6:P6"/>
    <mergeCell ref="E14:E15"/>
    <mergeCell ref="O14:O15"/>
    <mergeCell ref="P14:P15"/>
    <mergeCell ref="D14:D15"/>
    <mergeCell ref="A7:P7"/>
    <mergeCell ref="F14:K14"/>
    <mergeCell ref="C14:C15"/>
    <mergeCell ref="A14:B14"/>
    <mergeCell ref="L14:L15"/>
    <mergeCell ref="N14:N15"/>
    <mergeCell ref="M14:M15"/>
  </mergeCells>
  <pageMargins left="0" right="0" top="0" bottom="0" header="0.31496062992125984" footer="0.31496062992125984"/>
  <pageSetup paperSize="9" scale="65" fitToHeight="10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zoomScale="70" zoomScaleNormal="70" workbookViewId="0">
      <selection activeCell="F15" sqref="F15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62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7.2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98"/>
      <c r="E33" s="91"/>
      <c r="F33" s="104"/>
      <c r="G33" s="105"/>
      <c r="H33" s="105"/>
      <c r="I33" s="105"/>
      <c r="J33" s="91"/>
      <c r="K33" s="91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98"/>
      <c r="E34" s="92"/>
      <c r="F34" s="93"/>
      <c r="G34" s="99"/>
      <c r="H34" s="99"/>
      <c r="I34" s="99"/>
      <c r="J34" s="92"/>
      <c r="K34" s="92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98"/>
      <c r="E35" s="92"/>
      <c r="F35" s="93"/>
      <c r="G35" s="99"/>
      <c r="H35" s="99"/>
      <c r="I35" s="99"/>
      <c r="J35" s="92"/>
      <c r="K35" s="92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98"/>
      <c r="E36" s="92"/>
      <c r="F36" s="93"/>
      <c r="G36" s="99"/>
      <c r="H36" s="99"/>
      <c r="I36" s="99"/>
      <c r="J36" s="92"/>
      <c r="K36" s="92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98"/>
      <c r="E37" s="92"/>
      <c r="F37" s="93"/>
      <c r="G37" s="99"/>
      <c r="H37" s="99"/>
      <c r="I37" s="99"/>
      <c r="J37" s="92"/>
      <c r="K37" s="92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98"/>
      <c r="E38" s="92"/>
      <c r="F38" s="93"/>
      <c r="G38" s="99"/>
      <c r="H38" s="99"/>
      <c r="I38" s="99"/>
      <c r="J38" s="92"/>
      <c r="K38" s="92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98"/>
      <c r="E39" s="92"/>
      <c r="F39" s="93"/>
      <c r="G39" s="99"/>
      <c r="H39" s="99"/>
      <c r="I39" s="99"/>
      <c r="J39" s="92"/>
      <c r="K39" s="92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98"/>
      <c r="E40" s="92"/>
      <c r="F40" s="93"/>
      <c r="G40" s="99"/>
      <c r="H40" s="99"/>
      <c r="I40" s="99"/>
      <c r="J40" s="92"/>
      <c r="K40" s="92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98"/>
      <c r="E41" s="92"/>
      <c r="F41" s="93"/>
      <c r="G41" s="99"/>
      <c r="H41" s="99"/>
      <c r="I41" s="99"/>
      <c r="J41" s="92"/>
      <c r="K41" s="92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98"/>
      <c r="E42" s="92"/>
      <c r="F42" s="93"/>
      <c r="G42" s="99"/>
      <c r="H42" s="99"/>
      <c r="I42" s="99"/>
      <c r="J42" s="92"/>
      <c r="K42" s="92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98"/>
      <c r="E43" s="92"/>
      <c r="F43" s="93"/>
      <c r="G43" s="99"/>
      <c r="H43" s="99"/>
      <c r="I43" s="99"/>
      <c r="J43" s="92"/>
      <c r="K43" s="92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98"/>
      <c r="E44" s="92"/>
      <c r="F44" s="93"/>
      <c r="G44" s="99"/>
      <c r="H44" s="99"/>
      <c r="I44" s="99"/>
      <c r="J44" s="92"/>
      <c r="K44" s="92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98"/>
      <c r="E45" s="92"/>
      <c r="F45" s="93"/>
      <c r="G45" s="99"/>
      <c r="H45" s="99"/>
      <c r="I45" s="99"/>
      <c r="J45" s="92"/>
      <c r="K45" s="92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91"/>
      <c r="E46" s="92"/>
      <c r="F46" s="93"/>
      <c r="G46" s="99"/>
      <c r="H46" s="99"/>
      <c r="I46" s="99"/>
      <c r="J46" s="92"/>
      <c r="K46" s="92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91"/>
      <c r="E47" s="92"/>
      <c r="F47" s="214" t="e">
        <f>ROUND(E47/D47/164.9*(0.35*243.33+14*24/12),2)</f>
        <v>#DIV/0!</v>
      </c>
      <c r="G47" s="99"/>
      <c r="H47" s="99"/>
      <c r="I47" s="99"/>
      <c r="J47" s="92"/>
      <c r="K47" s="92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00"/>
      <c r="E48" s="97"/>
      <c r="F48" s="101"/>
      <c r="G48" s="102"/>
      <c r="H48" s="102"/>
      <c r="I48" s="102"/>
      <c r="J48" s="97"/>
      <c r="K48" s="97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 t="e">
        <f>ROUND(E74/D74/164.9*(0.35*243.33+14*24/12),2)</f>
        <v>#DIV/0!</v>
      </c>
      <c r="G74" s="99"/>
      <c r="H74" s="99"/>
      <c r="I74" s="99"/>
      <c r="J74" s="92"/>
      <c r="K74" s="92"/>
      <c r="L74" s="128" t="e">
        <f t="shared" si="20"/>
        <v>#DIV/0!</v>
      </c>
      <c r="M74" s="10" t="e">
        <f t="shared" si="21"/>
        <v>#DIV/0!</v>
      </c>
      <c r="N74" s="10" t="e">
        <f t="shared" si="22"/>
        <v>#DIV/0!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 t="e">
        <f t="shared" si="24"/>
        <v>#DIV/0!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 t="e">
        <f>SUM(L73:L77)</f>
        <v>#DIV/0!</v>
      </c>
      <c r="M78" s="12" t="e">
        <f t="shared" ref="M78:O78" si="25">SUM(M73:M77)</f>
        <v>#DIV/0!</v>
      </c>
      <c r="N78" s="12" t="e">
        <f t="shared" si="25"/>
        <v>#DIV/0!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 t="e">
        <f t="shared" si="26"/>
        <v>#DIV/0!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 t="e">
        <f t="shared" si="26"/>
        <v>#DIV/0!</v>
      </c>
      <c r="M79" s="64" t="e">
        <f t="shared" si="26"/>
        <v>#DIV/0!</v>
      </c>
      <c r="N79" s="64" t="e">
        <f t="shared" si="26"/>
        <v>#DIV/0!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 t="e">
        <f t="shared" ref="M82" si="33">M32+M50+M64+M79+M81</f>
        <v>#DIV/0!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 t="e">
        <f t="shared" si="37"/>
        <v>#DIV/0!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 t="e">
        <f t="shared" si="37"/>
        <v>#DIV/0!</v>
      </c>
      <c r="M87" s="75" t="e">
        <f t="shared" si="37"/>
        <v>#DIV/0!</v>
      </c>
      <c r="N87" s="75" t="e">
        <f t="shared" si="37"/>
        <v>#DIV/0!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zoomScale="70" zoomScaleNormal="70" workbookViewId="0">
      <selection activeCell="F17" sqref="F17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98"/>
      <c r="E33" s="91"/>
      <c r="F33" s="104"/>
      <c r="G33" s="105"/>
      <c r="H33" s="105"/>
      <c r="I33" s="105"/>
      <c r="J33" s="91"/>
      <c r="K33" s="91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98"/>
      <c r="E34" s="92"/>
      <c r="F34" s="93"/>
      <c r="G34" s="99"/>
      <c r="H34" s="99"/>
      <c r="I34" s="99"/>
      <c r="J34" s="92"/>
      <c r="K34" s="92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98"/>
      <c r="E35" s="92"/>
      <c r="F35" s="93"/>
      <c r="G35" s="99"/>
      <c r="H35" s="99"/>
      <c r="I35" s="99"/>
      <c r="J35" s="92"/>
      <c r="K35" s="92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98"/>
      <c r="E36" s="92"/>
      <c r="F36" s="93"/>
      <c r="G36" s="99"/>
      <c r="H36" s="99"/>
      <c r="I36" s="99"/>
      <c r="J36" s="92"/>
      <c r="K36" s="92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98"/>
      <c r="E37" s="92"/>
      <c r="F37" s="93"/>
      <c r="G37" s="99"/>
      <c r="H37" s="99"/>
      <c r="I37" s="99"/>
      <c r="J37" s="92"/>
      <c r="K37" s="92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98"/>
      <c r="E38" s="92"/>
      <c r="F38" s="93"/>
      <c r="G38" s="99"/>
      <c r="H38" s="99"/>
      <c r="I38" s="99"/>
      <c r="J38" s="92"/>
      <c r="K38" s="92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98"/>
      <c r="E39" s="92"/>
      <c r="F39" s="93"/>
      <c r="G39" s="99"/>
      <c r="H39" s="99"/>
      <c r="I39" s="99"/>
      <c r="J39" s="92"/>
      <c r="K39" s="92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98"/>
      <c r="E40" s="92"/>
      <c r="F40" s="93"/>
      <c r="G40" s="99"/>
      <c r="H40" s="99"/>
      <c r="I40" s="99"/>
      <c r="J40" s="92"/>
      <c r="K40" s="92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98"/>
      <c r="E41" s="92"/>
      <c r="F41" s="93"/>
      <c r="G41" s="99"/>
      <c r="H41" s="99"/>
      <c r="I41" s="99"/>
      <c r="J41" s="92"/>
      <c r="K41" s="92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98"/>
      <c r="E42" s="92"/>
      <c r="F42" s="93"/>
      <c r="G42" s="99"/>
      <c r="H42" s="99"/>
      <c r="I42" s="99"/>
      <c r="J42" s="92"/>
      <c r="K42" s="92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98"/>
      <c r="E43" s="92"/>
      <c r="F43" s="93"/>
      <c r="G43" s="99"/>
      <c r="H43" s="99"/>
      <c r="I43" s="99"/>
      <c r="J43" s="92"/>
      <c r="K43" s="92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98"/>
      <c r="E44" s="92"/>
      <c r="F44" s="93"/>
      <c r="G44" s="99"/>
      <c r="H44" s="99"/>
      <c r="I44" s="99"/>
      <c r="J44" s="92"/>
      <c r="K44" s="92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98"/>
      <c r="E45" s="92"/>
      <c r="F45" s="93"/>
      <c r="G45" s="99"/>
      <c r="H45" s="99"/>
      <c r="I45" s="99"/>
      <c r="J45" s="92"/>
      <c r="K45" s="92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91"/>
      <c r="E46" s="92"/>
      <c r="F46" s="93"/>
      <c r="G46" s="99"/>
      <c r="H46" s="99"/>
      <c r="I46" s="99"/>
      <c r="J46" s="92"/>
      <c r="K46" s="92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91"/>
      <c r="E47" s="92"/>
      <c r="F47" s="214" t="e">
        <f>ROUND(E47/D47/164.9*(0.35*243.33+14*24/12),2)</f>
        <v>#DIV/0!</v>
      </c>
      <c r="G47" s="99"/>
      <c r="H47" s="99"/>
      <c r="I47" s="99"/>
      <c r="J47" s="92"/>
      <c r="K47" s="92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00"/>
      <c r="E48" s="97"/>
      <c r="F48" s="101"/>
      <c r="G48" s="102"/>
      <c r="H48" s="102"/>
      <c r="I48" s="102"/>
      <c r="J48" s="97"/>
      <c r="K48" s="97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 t="e">
        <f>ROUND(E74/D74/164.9*(0.35*243.33+14*24/12),2)</f>
        <v>#DIV/0!</v>
      </c>
      <c r="G74" s="99"/>
      <c r="H74" s="99"/>
      <c r="I74" s="99"/>
      <c r="J74" s="92"/>
      <c r="K74" s="92"/>
      <c r="L74" s="128" t="e">
        <f t="shared" si="20"/>
        <v>#DIV/0!</v>
      </c>
      <c r="M74" s="10" t="e">
        <f t="shared" si="21"/>
        <v>#DIV/0!</v>
      </c>
      <c r="N74" s="10" t="e">
        <f t="shared" si="22"/>
        <v>#DIV/0!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 t="e">
        <f t="shared" si="24"/>
        <v>#DIV/0!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 t="e">
        <f>SUM(L73:L77)</f>
        <v>#DIV/0!</v>
      </c>
      <c r="M78" s="12" t="e">
        <f t="shared" ref="M78:O78" si="25">SUM(M73:M77)</f>
        <v>#DIV/0!</v>
      </c>
      <c r="N78" s="12" t="e">
        <f t="shared" si="25"/>
        <v>#DIV/0!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 t="e">
        <f t="shared" si="26"/>
        <v>#DIV/0!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 t="e">
        <f t="shared" si="26"/>
        <v>#DIV/0!</v>
      </c>
      <c r="M79" s="64" t="e">
        <f t="shared" si="26"/>
        <v>#DIV/0!</v>
      </c>
      <c r="N79" s="64" t="e">
        <f t="shared" si="26"/>
        <v>#DIV/0!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 t="e">
        <f t="shared" ref="M82" si="33">M32+M50+M64+M79+M81</f>
        <v>#DIV/0!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 t="e">
        <f t="shared" si="37"/>
        <v>#DIV/0!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 t="e">
        <f t="shared" si="37"/>
        <v>#DIV/0!</v>
      </c>
      <c r="M87" s="75" t="e">
        <f t="shared" si="37"/>
        <v>#DIV/0!</v>
      </c>
      <c r="N87" s="75" t="e">
        <f t="shared" si="37"/>
        <v>#DIV/0!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zoomScale="70" zoomScaleNormal="70" workbookViewId="0">
      <selection activeCell="F26" sqref="F26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98"/>
      <c r="E33" s="91"/>
      <c r="F33" s="104"/>
      <c r="G33" s="105"/>
      <c r="H33" s="105"/>
      <c r="I33" s="105"/>
      <c r="J33" s="91"/>
      <c r="K33" s="91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98"/>
      <c r="E34" s="92"/>
      <c r="F34" s="93"/>
      <c r="G34" s="99"/>
      <c r="H34" s="99"/>
      <c r="I34" s="99"/>
      <c r="J34" s="92"/>
      <c r="K34" s="92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98"/>
      <c r="E35" s="92"/>
      <c r="F35" s="93"/>
      <c r="G35" s="99"/>
      <c r="H35" s="99"/>
      <c r="I35" s="99"/>
      <c r="J35" s="92"/>
      <c r="K35" s="92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98"/>
      <c r="E36" s="92"/>
      <c r="F36" s="93"/>
      <c r="G36" s="99"/>
      <c r="H36" s="99"/>
      <c r="I36" s="99"/>
      <c r="J36" s="92"/>
      <c r="K36" s="92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98"/>
      <c r="E37" s="92"/>
      <c r="F37" s="93"/>
      <c r="G37" s="99"/>
      <c r="H37" s="99"/>
      <c r="I37" s="99"/>
      <c r="J37" s="92"/>
      <c r="K37" s="92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98"/>
      <c r="E38" s="92"/>
      <c r="F38" s="93"/>
      <c r="G38" s="99"/>
      <c r="H38" s="99"/>
      <c r="I38" s="99"/>
      <c r="J38" s="92"/>
      <c r="K38" s="92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98"/>
      <c r="E39" s="92"/>
      <c r="F39" s="93"/>
      <c r="G39" s="99"/>
      <c r="H39" s="99"/>
      <c r="I39" s="99"/>
      <c r="J39" s="92"/>
      <c r="K39" s="92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98"/>
      <c r="E40" s="92"/>
      <c r="F40" s="93"/>
      <c r="G40" s="99"/>
      <c r="H40" s="99"/>
      <c r="I40" s="99"/>
      <c r="J40" s="92"/>
      <c r="K40" s="92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98"/>
      <c r="E41" s="92"/>
      <c r="F41" s="93"/>
      <c r="G41" s="99"/>
      <c r="H41" s="99"/>
      <c r="I41" s="99"/>
      <c r="J41" s="92"/>
      <c r="K41" s="92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98"/>
      <c r="E42" s="92"/>
      <c r="F42" s="93"/>
      <c r="G42" s="99"/>
      <c r="H42" s="99"/>
      <c r="I42" s="99"/>
      <c r="J42" s="92"/>
      <c r="K42" s="92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98"/>
      <c r="E43" s="92"/>
      <c r="F43" s="93"/>
      <c r="G43" s="99"/>
      <c r="H43" s="99"/>
      <c r="I43" s="99"/>
      <c r="J43" s="92"/>
      <c r="K43" s="92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98"/>
      <c r="E44" s="92"/>
      <c r="F44" s="93"/>
      <c r="G44" s="99"/>
      <c r="H44" s="99"/>
      <c r="I44" s="99"/>
      <c r="J44" s="92"/>
      <c r="K44" s="92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98"/>
      <c r="E45" s="92"/>
      <c r="F45" s="93"/>
      <c r="G45" s="99"/>
      <c r="H45" s="99"/>
      <c r="I45" s="99"/>
      <c r="J45" s="92"/>
      <c r="K45" s="92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91"/>
      <c r="E46" s="92"/>
      <c r="F46" s="93"/>
      <c r="G46" s="99"/>
      <c r="H46" s="99"/>
      <c r="I46" s="99"/>
      <c r="J46" s="92"/>
      <c r="K46" s="92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91"/>
      <c r="E47" s="92"/>
      <c r="F47" s="214" t="e">
        <f>ROUND(E47/D47/164.9*(0.35*243.33+14*24/12),2)</f>
        <v>#DIV/0!</v>
      </c>
      <c r="G47" s="99"/>
      <c r="H47" s="99"/>
      <c r="I47" s="99"/>
      <c r="J47" s="92"/>
      <c r="K47" s="92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00"/>
      <c r="E48" s="97"/>
      <c r="F48" s="101"/>
      <c r="G48" s="102"/>
      <c r="H48" s="102"/>
      <c r="I48" s="102"/>
      <c r="J48" s="97"/>
      <c r="K48" s="97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 t="e">
        <f>ROUND(E74/D74/164.9*(0.35*243.33+14*24/12),2)</f>
        <v>#DIV/0!</v>
      </c>
      <c r="G74" s="99"/>
      <c r="H74" s="99"/>
      <c r="I74" s="99"/>
      <c r="J74" s="92"/>
      <c r="K74" s="92"/>
      <c r="L74" s="128" t="e">
        <f t="shared" si="20"/>
        <v>#DIV/0!</v>
      </c>
      <c r="M74" s="10" t="e">
        <f t="shared" si="21"/>
        <v>#DIV/0!</v>
      </c>
      <c r="N74" s="10" t="e">
        <f t="shared" si="22"/>
        <v>#DIV/0!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 t="e">
        <f t="shared" si="24"/>
        <v>#DIV/0!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 t="e">
        <f>SUM(L73:L77)</f>
        <v>#DIV/0!</v>
      </c>
      <c r="M78" s="12" t="e">
        <f t="shared" ref="M78:O78" si="25">SUM(M73:M77)</f>
        <v>#DIV/0!</v>
      </c>
      <c r="N78" s="12" t="e">
        <f t="shared" si="25"/>
        <v>#DIV/0!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 t="e">
        <f t="shared" si="26"/>
        <v>#DIV/0!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 t="e">
        <f t="shared" si="26"/>
        <v>#DIV/0!</v>
      </c>
      <c r="M79" s="64" t="e">
        <f t="shared" si="26"/>
        <v>#DIV/0!</v>
      </c>
      <c r="N79" s="64" t="e">
        <f t="shared" si="26"/>
        <v>#DIV/0!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 t="e">
        <f t="shared" ref="M82" si="33">M32+M50+M64+M79+M81</f>
        <v>#DIV/0!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 t="e">
        <f t="shared" si="37"/>
        <v>#DIV/0!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 t="e">
        <f t="shared" si="37"/>
        <v>#DIV/0!</v>
      </c>
      <c r="M87" s="75" t="e">
        <f t="shared" si="37"/>
        <v>#DIV/0!</v>
      </c>
      <c r="N87" s="75" t="e">
        <f t="shared" si="37"/>
        <v>#DIV/0!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zoomScale="70" zoomScaleNormal="70" workbookViewId="0">
      <selection activeCell="C14" sqref="C14:C15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S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zoomScale="70" zoomScaleNormal="70" workbookViewId="0">
      <selection activeCell="D14" sqref="D14:D15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zoomScale="70" zoomScaleNormal="70" workbookViewId="0">
      <selection activeCell="D17" sqref="D17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R67:T67"/>
    <mergeCell ref="U68:V69"/>
    <mergeCell ref="A6:P6"/>
    <mergeCell ref="A7:P7"/>
    <mergeCell ref="P14:P15"/>
    <mergeCell ref="L14:L15"/>
    <mergeCell ref="N14:N15"/>
    <mergeCell ref="O14:O15"/>
    <mergeCell ref="M14:M15"/>
    <mergeCell ref="R64:T64"/>
    <mergeCell ref="A14:B14"/>
    <mergeCell ref="C14:C15"/>
    <mergeCell ref="D14:D15"/>
    <mergeCell ref="E14:E15"/>
    <mergeCell ref="F14:K14"/>
    <mergeCell ref="X68:X69"/>
    <mergeCell ref="S69:T69"/>
    <mergeCell ref="W68:W69"/>
    <mergeCell ref="R91:S91"/>
    <mergeCell ref="T91:U91"/>
    <mergeCell ref="U70:V70"/>
    <mergeCell ref="S73:T73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topLeftCell="A16" zoomScale="70" zoomScaleNormal="70" workbookViewId="0">
      <selection activeCell="F33" sqref="F33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3">
      <c r="A10" s="17"/>
      <c r="B10" s="16"/>
      <c r="C10" s="252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51" t="s">
        <v>6</v>
      </c>
      <c r="B15" s="225" t="s">
        <v>7</v>
      </c>
      <c r="C15" s="251"/>
      <c r="D15" s="250"/>
      <c r="E15" s="250"/>
      <c r="F15" s="224" t="s">
        <v>56</v>
      </c>
      <c r="G15" s="224" t="s">
        <v>57</v>
      </c>
      <c r="H15" s="224" t="s">
        <v>58</v>
      </c>
      <c r="I15" s="224" t="s">
        <v>59</v>
      </c>
      <c r="J15" s="224" t="s">
        <v>49</v>
      </c>
      <c r="K15" s="224" t="s">
        <v>61</v>
      </c>
      <c r="L15" s="250"/>
      <c r="M15" s="250"/>
      <c r="N15" s="250"/>
      <c r="O15" s="250"/>
      <c r="P15" s="241"/>
      <c r="Q15" s="66"/>
    </row>
    <row r="16" spans="1:17" s="7" customFormat="1" ht="12.75" customHeight="1" x14ac:dyDescent="0.2">
      <c r="A16" s="22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5"/>
  <sheetViews>
    <sheetView topLeftCell="A40" zoomScale="70" zoomScaleNormal="70" workbookViewId="0">
      <selection activeCell="A61" sqref="A1:XFD1048576"/>
    </sheetView>
  </sheetViews>
  <sheetFormatPr defaultRowHeight="15" x14ac:dyDescent="0.25"/>
  <cols>
    <col min="1" max="1" width="11.7109375" style="20" customWidth="1"/>
    <col min="2" max="2" width="7.5703125" style="3" customWidth="1"/>
    <col min="3" max="3" width="36.28515625" style="3" customWidth="1"/>
    <col min="4" max="4" width="12" style="4" customWidth="1"/>
    <col min="5" max="5" width="16.85546875" style="4" customWidth="1"/>
    <col min="6" max="6" width="16.28515625" style="4" customWidth="1"/>
    <col min="7" max="8" width="10" style="4" customWidth="1"/>
    <col min="9" max="9" width="12.85546875" style="4" customWidth="1"/>
    <col min="10" max="10" width="11.7109375" style="4" customWidth="1"/>
    <col min="11" max="12" width="12.140625" style="4" customWidth="1"/>
    <col min="13" max="14" width="16.5703125" style="4" customWidth="1"/>
    <col min="15" max="15" width="16.42578125" style="4" customWidth="1"/>
    <col min="16" max="16" width="11.85546875" style="4" customWidth="1"/>
    <col min="17" max="17" width="13.42578125" style="4" customWidth="1"/>
    <col min="18" max="18" width="21.5703125" style="3" customWidth="1"/>
    <col min="19" max="19" width="12.140625" style="3" customWidth="1"/>
    <col min="20" max="20" width="15" style="3" customWidth="1"/>
    <col min="21" max="21" width="27.28515625" style="3" customWidth="1"/>
    <col min="22" max="22" width="12" style="3" customWidth="1"/>
    <col min="23" max="23" width="17.5703125" style="3" customWidth="1"/>
    <col min="24" max="24" width="11.5703125" style="3" customWidth="1"/>
    <col min="25" max="16384" width="9.140625" style="3"/>
  </cols>
  <sheetData>
    <row r="3" spans="1:17" x14ac:dyDescent="0.25">
      <c r="K3" s="203"/>
      <c r="L3" s="203"/>
      <c r="M3" s="203"/>
      <c r="N3" s="203"/>
    </row>
    <row r="4" spans="1:17" x14ac:dyDescent="0.25">
      <c r="K4" s="203"/>
      <c r="L4" s="203"/>
      <c r="M4" s="203"/>
      <c r="N4" s="203"/>
    </row>
    <row r="6" spans="1:17" ht="33" customHeight="1" x14ac:dyDescent="0.25">
      <c r="A6" s="228" t="s">
        <v>73</v>
      </c>
      <c r="B6" s="228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</row>
    <row r="7" spans="1:17" ht="15" customHeight="1" x14ac:dyDescent="0.25">
      <c r="A7" s="230" t="s">
        <v>48</v>
      </c>
      <c r="B7" s="230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1:17" s="6" customFormat="1" ht="15" customHeight="1" x14ac:dyDescent="0.2">
      <c r="A8" s="17"/>
      <c r="B8" s="16"/>
      <c r="C8" s="1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5"/>
    </row>
    <row r="9" spans="1:17" s="6" customFormat="1" ht="15" customHeight="1" x14ac:dyDescent="0.2">
      <c r="A9" s="17"/>
      <c r="B9" s="16"/>
      <c r="C9" s="1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1"/>
      <c r="Q9" s="65"/>
    </row>
    <row r="10" spans="1:17" s="6" customFormat="1" ht="15" customHeight="1" x14ac:dyDescent="0.2">
      <c r="A10" s="17"/>
      <c r="B10" s="16"/>
      <c r="C10" s="18" t="s">
        <v>105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1"/>
      <c r="Q10" s="65"/>
    </row>
    <row r="11" spans="1:17" s="6" customFormat="1" ht="15" customHeight="1" x14ac:dyDescent="0.2">
      <c r="A11" s="17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1"/>
      <c r="Q11" s="65"/>
    </row>
    <row r="12" spans="1:17" s="6" customFormat="1" ht="15" customHeight="1" x14ac:dyDescent="0.2">
      <c r="A12" s="17"/>
      <c r="B12" s="16"/>
      <c r="C12" s="19" t="s">
        <v>62</v>
      </c>
      <c r="D12" s="32"/>
      <c r="E12" s="32"/>
      <c r="G12" s="32"/>
      <c r="H12" s="32"/>
      <c r="I12" s="32" t="s">
        <v>46</v>
      </c>
      <c r="J12" s="32"/>
      <c r="K12" s="35">
        <f>D91</f>
        <v>0</v>
      </c>
      <c r="L12" s="35"/>
      <c r="M12" s="32"/>
      <c r="N12" s="32" t="s">
        <v>47</v>
      </c>
      <c r="P12" s="31"/>
      <c r="Q12" s="65"/>
    </row>
    <row r="13" spans="1:17" s="6" customFormat="1" ht="14.25" customHeight="1" thickBot="1" x14ac:dyDescent="0.25">
      <c r="A13" s="21"/>
      <c r="C13" s="1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1"/>
      <c r="Q13" s="65"/>
    </row>
    <row r="14" spans="1:17" s="6" customFormat="1" ht="24.75" customHeight="1" x14ac:dyDescent="0.2">
      <c r="A14" s="232" t="s">
        <v>0</v>
      </c>
      <c r="B14" s="233"/>
      <c r="C14" s="233" t="s">
        <v>1</v>
      </c>
      <c r="D14" s="235" t="s">
        <v>2</v>
      </c>
      <c r="E14" s="235" t="s">
        <v>3</v>
      </c>
      <c r="F14" s="235" t="s">
        <v>4</v>
      </c>
      <c r="G14" s="235"/>
      <c r="H14" s="235"/>
      <c r="I14" s="235"/>
      <c r="J14" s="235"/>
      <c r="K14" s="235"/>
      <c r="L14" s="235" t="s">
        <v>107</v>
      </c>
      <c r="M14" s="235" t="s">
        <v>108</v>
      </c>
      <c r="N14" s="235" t="s">
        <v>106</v>
      </c>
      <c r="O14" s="235" t="s">
        <v>60</v>
      </c>
      <c r="P14" s="240" t="s">
        <v>5</v>
      </c>
      <c r="Q14" s="65"/>
    </row>
    <row r="15" spans="1:17" s="7" customFormat="1" ht="139.5" customHeight="1" thickBot="1" x14ac:dyDescent="0.25">
      <c r="A15" s="189" t="s">
        <v>6</v>
      </c>
      <c r="B15" s="217" t="s">
        <v>7</v>
      </c>
      <c r="C15" s="234"/>
      <c r="D15" s="236"/>
      <c r="E15" s="236"/>
      <c r="F15" s="218" t="s">
        <v>56</v>
      </c>
      <c r="G15" s="218" t="s">
        <v>57</v>
      </c>
      <c r="H15" s="218" t="s">
        <v>58</v>
      </c>
      <c r="I15" s="218" t="s">
        <v>59</v>
      </c>
      <c r="J15" s="218" t="s">
        <v>49</v>
      </c>
      <c r="K15" s="218" t="s">
        <v>61</v>
      </c>
      <c r="L15" s="236"/>
      <c r="M15" s="236"/>
      <c r="N15" s="236"/>
      <c r="O15" s="236"/>
      <c r="P15" s="241"/>
      <c r="Q15" s="66"/>
    </row>
    <row r="16" spans="1:17" s="7" customFormat="1" ht="12.75" customHeight="1" x14ac:dyDescent="0.2">
      <c r="A16" s="49"/>
      <c r="B16" s="29" t="s">
        <v>54</v>
      </c>
      <c r="C16" s="9" t="s">
        <v>41</v>
      </c>
      <c r="D16" s="128"/>
      <c r="E16" s="128"/>
      <c r="F16" s="129"/>
      <c r="G16" s="129"/>
      <c r="H16" s="129"/>
      <c r="I16" s="129"/>
      <c r="J16" s="128"/>
      <c r="K16" s="128"/>
      <c r="L16" s="128">
        <f>ROUND(SUM(E16:K16)*0.25,2)</f>
        <v>0</v>
      </c>
      <c r="M16" s="10"/>
      <c r="N16" s="10">
        <f>O16-SUM(E16:K16)-L16</f>
        <v>0</v>
      </c>
      <c r="O16" s="10">
        <f t="shared" ref="O16:O31" si="0">P16*D16</f>
        <v>0</v>
      </c>
      <c r="P16" s="36">
        <v>150000</v>
      </c>
      <c r="Q16" s="66"/>
    </row>
    <row r="17" spans="1:17" ht="33.75" customHeight="1" x14ac:dyDescent="0.25">
      <c r="A17" s="22"/>
      <c r="B17" s="29" t="s">
        <v>54</v>
      </c>
      <c r="C17" s="1" t="s">
        <v>42</v>
      </c>
      <c r="D17" s="128"/>
      <c r="E17" s="130"/>
      <c r="F17" s="131"/>
      <c r="G17" s="131"/>
      <c r="H17" s="131"/>
      <c r="I17" s="131"/>
      <c r="J17" s="130"/>
      <c r="K17" s="130"/>
      <c r="L17" s="128">
        <f t="shared" ref="L17:L31" si="1">ROUND(SUM(E17:K17)*0.25,2)</f>
        <v>0</v>
      </c>
      <c r="M17" s="10"/>
      <c r="N17" s="10">
        <f t="shared" ref="N17:N48" si="2">O17-SUM(E17:K17)-L17</f>
        <v>0</v>
      </c>
      <c r="O17" s="10">
        <f t="shared" si="0"/>
        <v>0</v>
      </c>
      <c r="P17" s="37">
        <v>100000</v>
      </c>
    </row>
    <row r="18" spans="1:17" ht="26.25" customHeight="1" x14ac:dyDescent="0.25">
      <c r="A18" s="22"/>
      <c r="B18" s="29" t="s">
        <v>54</v>
      </c>
      <c r="C18" s="1" t="s">
        <v>43</v>
      </c>
      <c r="D18" s="128"/>
      <c r="E18" s="130"/>
      <c r="F18" s="131"/>
      <c r="G18" s="131"/>
      <c r="H18" s="131"/>
      <c r="I18" s="131"/>
      <c r="J18" s="130"/>
      <c r="K18" s="130"/>
      <c r="L18" s="128">
        <f t="shared" si="1"/>
        <v>0</v>
      </c>
      <c r="M18" s="10"/>
      <c r="N18" s="10">
        <f t="shared" si="2"/>
        <v>0</v>
      </c>
      <c r="O18" s="10">
        <f t="shared" si="0"/>
        <v>0</v>
      </c>
      <c r="P18" s="37">
        <v>100000</v>
      </c>
    </row>
    <row r="19" spans="1:17" ht="29.25" customHeight="1" x14ac:dyDescent="0.25">
      <c r="A19" s="22"/>
      <c r="B19" s="29" t="s">
        <v>54</v>
      </c>
      <c r="C19" s="1" t="s">
        <v>44</v>
      </c>
      <c r="D19" s="128"/>
      <c r="E19" s="130"/>
      <c r="F19" s="131"/>
      <c r="G19" s="131"/>
      <c r="H19" s="131"/>
      <c r="I19" s="131"/>
      <c r="J19" s="130"/>
      <c r="K19" s="130"/>
      <c r="L19" s="128">
        <f t="shared" si="1"/>
        <v>0</v>
      </c>
      <c r="M19" s="10"/>
      <c r="N19" s="10">
        <f t="shared" si="2"/>
        <v>0</v>
      </c>
      <c r="O19" s="10">
        <f t="shared" si="0"/>
        <v>0</v>
      </c>
      <c r="P19" s="37">
        <v>100000</v>
      </c>
    </row>
    <row r="20" spans="1:17" x14ac:dyDescent="0.25">
      <c r="A20" s="22"/>
      <c r="B20" s="23" t="s">
        <v>51</v>
      </c>
      <c r="C20" s="24" t="s">
        <v>27</v>
      </c>
      <c r="D20" s="128"/>
      <c r="E20" s="130"/>
      <c r="F20" s="131"/>
      <c r="G20" s="131"/>
      <c r="H20" s="131"/>
      <c r="I20" s="131"/>
      <c r="J20" s="130"/>
      <c r="K20" s="130"/>
      <c r="L20" s="128">
        <f t="shared" si="1"/>
        <v>0</v>
      </c>
      <c r="M20" s="10"/>
      <c r="N20" s="10">
        <f t="shared" si="2"/>
        <v>0</v>
      </c>
      <c r="O20" s="10">
        <f t="shared" si="0"/>
        <v>0</v>
      </c>
      <c r="P20" s="37">
        <v>50000</v>
      </c>
    </row>
    <row r="21" spans="1:17" x14ac:dyDescent="0.25">
      <c r="A21" s="22"/>
      <c r="B21" s="23" t="s">
        <v>52</v>
      </c>
      <c r="C21" s="24" t="s">
        <v>95</v>
      </c>
      <c r="D21" s="128"/>
      <c r="E21" s="130"/>
      <c r="F21" s="131"/>
      <c r="G21" s="131"/>
      <c r="H21" s="131"/>
      <c r="I21" s="131"/>
      <c r="J21" s="130"/>
      <c r="K21" s="130"/>
      <c r="L21" s="128">
        <f t="shared" si="1"/>
        <v>0</v>
      </c>
      <c r="M21" s="10"/>
      <c r="N21" s="10">
        <f t="shared" si="2"/>
        <v>0</v>
      </c>
      <c r="O21" s="10">
        <f t="shared" si="0"/>
        <v>0</v>
      </c>
      <c r="P21" s="37">
        <v>50000</v>
      </c>
    </row>
    <row r="22" spans="1:17" x14ac:dyDescent="0.25">
      <c r="A22" s="22"/>
      <c r="B22" s="23" t="s">
        <v>52</v>
      </c>
      <c r="C22" s="25" t="s">
        <v>8</v>
      </c>
      <c r="D22" s="128"/>
      <c r="E22" s="130"/>
      <c r="F22" s="131"/>
      <c r="G22" s="131"/>
      <c r="H22" s="131"/>
      <c r="I22" s="131"/>
      <c r="J22" s="130"/>
      <c r="K22" s="130"/>
      <c r="L22" s="128">
        <f t="shared" si="1"/>
        <v>0</v>
      </c>
      <c r="M22" s="10"/>
      <c r="N22" s="10">
        <f t="shared" si="2"/>
        <v>0</v>
      </c>
      <c r="O22" s="10">
        <f t="shared" si="0"/>
        <v>0</v>
      </c>
      <c r="P22" s="37">
        <v>40000</v>
      </c>
    </row>
    <row r="23" spans="1:17" ht="15" customHeight="1" x14ac:dyDescent="0.25">
      <c r="A23" s="22"/>
      <c r="B23" s="23" t="s">
        <v>52</v>
      </c>
      <c r="C23" s="25" t="s">
        <v>9</v>
      </c>
      <c r="D23" s="132"/>
      <c r="E23" s="130"/>
      <c r="F23" s="133"/>
      <c r="G23" s="133"/>
      <c r="H23" s="133"/>
      <c r="I23" s="133"/>
      <c r="J23" s="130"/>
      <c r="K23" s="130"/>
      <c r="L23" s="128">
        <f t="shared" si="1"/>
        <v>0</v>
      </c>
      <c r="M23" s="10"/>
      <c r="N23" s="10">
        <f t="shared" si="2"/>
        <v>0</v>
      </c>
      <c r="O23" s="10">
        <f t="shared" si="0"/>
        <v>0</v>
      </c>
      <c r="P23" s="37">
        <v>40000</v>
      </c>
      <c r="Q23" s="3"/>
    </row>
    <row r="24" spans="1:17" x14ac:dyDescent="0.25">
      <c r="A24" s="22"/>
      <c r="B24" s="23" t="s">
        <v>52</v>
      </c>
      <c r="C24" s="25" t="s">
        <v>10</v>
      </c>
      <c r="D24" s="128"/>
      <c r="E24" s="130"/>
      <c r="F24" s="131"/>
      <c r="G24" s="131"/>
      <c r="H24" s="131"/>
      <c r="I24" s="131"/>
      <c r="J24" s="130"/>
      <c r="K24" s="130"/>
      <c r="L24" s="128">
        <f t="shared" si="1"/>
        <v>0</v>
      </c>
      <c r="M24" s="10"/>
      <c r="N24" s="10">
        <f t="shared" si="2"/>
        <v>0</v>
      </c>
      <c r="O24" s="10">
        <f t="shared" si="0"/>
        <v>0</v>
      </c>
      <c r="P24" s="50">
        <v>40000</v>
      </c>
    </row>
    <row r="25" spans="1:17" ht="15" customHeight="1" x14ac:dyDescent="0.25">
      <c r="A25" s="22"/>
      <c r="B25" s="23" t="s">
        <v>52</v>
      </c>
      <c r="C25" s="15" t="s">
        <v>35</v>
      </c>
      <c r="D25" s="132"/>
      <c r="E25" s="130"/>
      <c r="F25" s="133"/>
      <c r="G25" s="133"/>
      <c r="H25" s="133"/>
      <c r="I25" s="133"/>
      <c r="J25" s="130"/>
      <c r="K25" s="130"/>
      <c r="L25" s="128">
        <f t="shared" si="1"/>
        <v>0</v>
      </c>
      <c r="M25" s="10"/>
      <c r="N25" s="10">
        <f t="shared" si="2"/>
        <v>0</v>
      </c>
      <c r="O25" s="10">
        <f t="shared" si="0"/>
        <v>0</v>
      </c>
      <c r="P25" s="50">
        <v>50000</v>
      </c>
      <c r="Q25" s="3"/>
    </row>
    <row r="26" spans="1:17" x14ac:dyDescent="0.25">
      <c r="A26" s="22"/>
      <c r="B26" s="23" t="s">
        <v>52</v>
      </c>
      <c r="C26" s="25" t="s">
        <v>11</v>
      </c>
      <c r="D26" s="128"/>
      <c r="E26" s="130"/>
      <c r="F26" s="131"/>
      <c r="G26" s="131"/>
      <c r="H26" s="131"/>
      <c r="I26" s="131"/>
      <c r="J26" s="130"/>
      <c r="K26" s="130"/>
      <c r="L26" s="128">
        <f t="shared" si="1"/>
        <v>0</v>
      </c>
      <c r="M26" s="10"/>
      <c r="N26" s="10">
        <f t="shared" si="2"/>
        <v>0</v>
      </c>
      <c r="O26" s="10">
        <f t="shared" si="0"/>
        <v>0</v>
      </c>
      <c r="P26" s="50">
        <v>50000</v>
      </c>
    </row>
    <row r="27" spans="1:17" x14ac:dyDescent="0.25">
      <c r="A27" s="22"/>
      <c r="B27" s="23" t="s">
        <v>52</v>
      </c>
      <c r="C27" s="25" t="s">
        <v>13</v>
      </c>
      <c r="D27" s="128"/>
      <c r="E27" s="130"/>
      <c r="F27" s="131"/>
      <c r="G27" s="131"/>
      <c r="H27" s="131"/>
      <c r="I27" s="131"/>
      <c r="J27" s="130"/>
      <c r="K27" s="130"/>
      <c r="L27" s="128">
        <f t="shared" si="1"/>
        <v>0</v>
      </c>
      <c r="M27" s="10"/>
      <c r="N27" s="10">
        <f t="shared" si="2"/>
        <v>0</v>
      </c>
      <c r="O27" s="10">
        <f t="shared" si="0"/>
        <v>0</v>
      </c>
      <c r="P27" s="50">
        <v>40000</v>
      </c>
    </row>
    <row r="28" spans="1:17" ht="15" customHeight="1" x14ac:dyDescent="0.25">
      <c r="A28" s="22"/>
      <c r="B28" s="23" t="s">
        <v>52</v>
      </c>
      <c r="C28" s="25" t="s">
        <v>12</v>
      </c>
      <c r="D28" s="128"/>
      <c r="E28" s="130"/>
      <c r="F28" s="131"/>
      <c r="G28" s="131"/>
      <c r="H28" s="131"/>
      <c r="I28" s="131"/>
      <c r="J28" s="130"/>
      <c r="K28" s="130"/>
      <c r="L28" s="128">
        <f t="shared" si="1"/>
        <v>0</v>
      </c>
      <c r="M28" s="10"/>
      <c r="N28" s="10">
        <f t="shared" si="2"/>
        <v>0</v>
      </c>
      <c r="O28" s="10">
        <f t="shared" si="0"/>
        <v>0</v>
      </c>
      <c r="P28" s="50">
        <v>35000</v>
      </c>
    </row>
    <row r="29" spans="1:17" ht="15" customHeight="1" x14ac:dyDescent="0.25">
      <c r="A29" s="116"/>
      <c r="B29" s="23" t="s">
        <v>53</v>
      </c>
      <c r="C29" s="30" t="s">
        <v>34</v>
      </c>
      <c r="D29" s="128"/>
      <c r="E29" s="130"/>
      <c r="F29" s="131"/>
      <c r="G29" s="131"/>
      <c r="H29" s="131"/>
      <c r="I29" s="131"/>
      <c r="J29" s="130"/>
      <c r="K29" s="130"/>
      <c r="L29" s="128">
        <f t="shared" si="1"/>
        <v>0</v>
      </c>
      <c r="M29" s="10"/>
      <c r="N29" s="10">
        <f t="shared" si="2"/>
        <v>0</v>
      </c>
      <c r="O29" s="10">
        <f t="shared" si="0"/>
        <v>0</v>
      </c>
      <c r="P29" s="50">
        <v>50000</v>
      </c>
      <c r="Q29" s="67"/>
    </row>
    <row r="30" spans="1:17" ht="16.5" customHeight="1" x14ac:dyDescent="0.25">
      <c r="A30" s="22"/>
      <c r="B30" s="23" t="s">
        <v>53</v>
      </c>
      <c r="C30" s="2" t="s">
        <v>66</v>
      </c>
      <c r="D30" s="128"/>
      <c r="E30" s="130"/>
      <c r="F30" s="131"/>
      <c r="G30" s="131"/>
      <c r="H30" s="131"/>
      <c r="I30" s="131"/>
      <c r="J30" s="130"/>
      <c r="K30" s="130"/>
      <c r="L30" s="128">
        <f t="shared" si="1"/>
        <v>0</v>
      </c>
      <c r="M30" s="10"/>
      <c r="N30" s="10">
        <f t="shared" si="2"/>
        <v>0</v>
      </c>
      <c r="O30" s="10">
        <f t="shared" si="0"/>
        <v>0</v>
      </c>
      <c r="P30" s="50">
        <v>32000</v>
      </c>
    </row>
    <row r="31" spans="1:17" ht="17.25" customHeight="1" thickBot="1" x14ac:dyDescent="0.3">
      <c r="A31" s="47"/>
      <c r="B31" s="26" t="s">
        <v>53</v>
      </c>
      <c r="C31" s="8" t="s">
        <v>45</v>
      </c>
      <c r="D31" s="134"/>
      <c r="E31" s="135"/>
      <c r="F31" s="133"/>
      <c r="G31" s="133"/>
      <c r="H31" s="133"/>
      <c r="I31" s="133"/>
      <c r="J31" s="135"/>
      <c r="K31" s="135"/>
      <c r="L31" s="128">
        <f t="shared" si="1"/>
        <v>0</v>
      </c>
      <c r="M31" s="10"/>
      <c r="N31" s="10">
        <f t="shared" si="2"/>
        <v>0</v>
      </c>
      <c r="O31" s="10">
        <f t="shared" si="0"/>
        <v>0</v>
      </c>
      <c r="P31" s="50">
        <v>32000</v>
      </c>
      <c r="Q31" s="90" t="e">
        <f>'ФОТ СВОД'!Q31</f>
        <v>#DIV/0!</v>
      </c>
    </row>
    <row r="32" spans="1:17" ht="15.75" thickBot="1" x14ac:dyDescent="0.3">
      <c r="A32" s="28"/>
      <c r="B32" s="11"/>
      <c r="C32" s="28" t="s">
        <v>55</v>
      </c>
      <c r="D32" s="12">
        <f>SUM(D16:D31)</f>
        <v>0</v>
      </c>
      <c r="E32" s="12">
        <f t="shared" ref="E32:O32" si="3">SUM(E16:E31)</f>
        <v>0</v>
      </c>
      <c r="F32" s="12">
        <f t="shared" si="3"/>
        <v>0</v>
      </c>
      <c r="G32" s="12">
        <f t="shared" si="3"/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/>
      <c r="M32" s="12"/>
      <c r="N32" s="12">
        <f t="shared" si="3"/>
        <v>0</v>
      </c>
      <c r="O32" s="12">
        <f t="shared" si="3"/>
        <v>0</v>
      </c>
      <c r="P32" s="73"/>
      <c r="Q32" s="168">
        <f>O32</f>
        <v>0</v>
      </c>
    </row>
    <row r="33" spans="1:17" ht="25.5" customHeight="1" x14ac:dyDescent="0.25">
      <c r="A33" s="122"/>
      <c r="B33" s="29" t="s">
        <v>54</v>
      </c>
      <c r="C33" s="144" t="s">
        <v>63</v>
      </c>
      <c r="D33" s="39"/>
      <c r="E33" s="128"/>
      <c r="F33" s="129"/>
      <c r="G33" s="136"/>
      <c r="H33" s="136"/>
      <c r="I33" s="136"/>
      <c r="J33" s="128"/>
      <c r="K33" s="128"/>
      <c r="L33" s="128">
        <f>ROUND(SUM(E33:K33)*0.25,2)</f>
        <v>0</v>
      </c>
      <c r="M33" s="10"/>
      <c r="N33" s="10">
        <f t="shared" si="2"/>
        <v>0</v>
      </c>
      <c r="O33" s="10">
        <f>P33*D33</f>
        <v>0</v>
      </c>
      <c r="P33" s="36">
        <v>70000</v>
      </c>
      <c r="Q33" s="3"/>
    </row>
    <row r="34" spans="1:17" x14ac:dyDescent="0.25">
      <c r="A34" s="123"/>
      <c r="B34" s="23" t="s">
        <v>51</v>
      </c>
      <c r="C34" s="41" t="s">
        <v>21</v>
      </c>
      <c r="D34" s="39"/>
      <c r="E34" s="130"/>
      <c r="F34" s="131"/>
      <c r="G34" s="137"/>
      <c r="H34" s="137"/>
      <c r="I34" s="137"/>
      <c r="J34" s="130"/>
      <c r="K34" s="130"/>
      <c r="L34" s="128">
        <f t="shared" ref="L34:L48" si="4">ROUND(SUM(E34:K34)*0.25,2)</f>
        <v>0</v>
      </c>
      <c r="M34" s="10"/>
      <c r="N34" s="10"/>
      <c r="O34" s="10">
        <f>SUM(E34:N34)</f>
        <v>0</v>
      </c>
      <c r="P34" s="37"/>
      <c r="Q34" s="3"/>
    </row>
    <row r="35" spans="1:17" x14ac:dyDescent="0.25">
      <c r="A35" s="123"/>
      <c r="B35" s="23" t="s">
        <v>51</v>
      </c>
      <c r="C35" s="41" t="s">
        <v>21</v>
      </c>
      <c r="D35" s="39"/>
      <c r="E35" s="130"/>
      <c r="F35" s="131"/>
      <c r="G35" s="137"/>
      <c r="H35" s="137"/>
      <c r="I35" s="137"/>
      <c r="J35" s="130"/>
      <c r="K35" s="130"/>
      <c r="L35" s="128">
        <f t="shared" si="4"/>
        <v>0</v>
      </c>
      <c r="M35" s="10"/>
      <c r="N35" s="10"/>
      <c r="O35" s="10">
        <f t="shared" ref="O35:O45" si="5">SUM(E35:N35)</f>
        <v>0</v>
      </c>
      <c r="P35" s="37"/>
      <c r="Q35" s="3"/>
    </row>
    <row r="36" spans="1:17" x14ac:dyDescent="0.25">
      <c r="A36" s="123"/>
      <c r="B36" s="23" t="s">
        <v>51</v>
      </c>
      <c r="C36" s="42" t="s">
        <v>22</v>
      </c>
      <c r="D36" s="39"/>
      <c r="E36" s="130"/>
      <c r="F36" s="131"/>
      <c r="G36" s="137"/>
      <c r="H36" s="137"/>
      <c r="I36" s="137"/>
      <c r="J36" s="130"/>
      <c r="K36" s="130"/>
      <c r="L36" s="128">
        <f t="shared" si="4"/>
        <v>0</v>
      </c>
      <c r="M36" s="10"/>
      <c r="N36" s="10"/>
      <c r="O36" s="10">
        <f t="shared" si="5"/>
        <v>0</v>
      </c>
      <c r="P36" s="37"/>
      <c r="Q36" s="3"/>
    </row>
    <row r="37" spans="1:17" ht="15" customHeight="1" x14ac:dyDescent="0.25">
      <c r="A37" s="123"/>
      <c r="B37" s="23" t="s">
        <v>51</v>
      </c>
      <c r="C37" s="42" t="s">
        <v>23</v>
      </c>
      <c r="D37" s="39"/>
      <c r="E37" s="130"/>
      <c r="F37" s="131"/>
      <c r="G37" s="137"/>
      <c r="H37" s="137"/>
      <c r="I37" s="137"/>
      <c r="J37" s="130"/>
      <c r="K37" s="130"/>
      <c r="L37" s="128">
        <f t="shared" si="4"/>
        <v>0</v>
      </c>
      <c r="M37" s="10"/>
      <c r="N37" s="10"/>
      <c r="O37" s="10">
        <f t="shared" si="5"/>
        <v>0</v>
      </c>
      <c r="P37" s="37"/>
      <c r="Q37" s="3"/>
    </row>
    <row r="38" spans="1:17" x14ac:dyDescent="0.25">
      <c r="A38" s="123"/>
      <c r="B38" s="23" t="s">
        <v>51</v>
      </c>
      <c r="C38" s="42" t="s">
        <v>24</v>
      </c>
      <c r="D38" s="39"/>
      <c r="E38" s="130"/>
      <c r="F38" s="131"/>
      <c r="G38" s="137"/>
      <c r="H38" s="137"/>
      <c r="I38" s="137"/>
      <c r="J38" s="130"/>
      <c r="K38" s="130"/>
      <c r="L38" s="128">
        <f t="shared" si="4"/>
        <v>0</v>
      </c>
      <c r="M38" s="10"/>
      <c r="N38" s="10"/>
      <c r="O38" s="10">
        <f t="shared" si="5"/>
        <v>0</v>
      </c>
      <c r="P38" s="37"/>
      <c r="Q38" s="3"/>
    </row>
    <row r="39" spans="1:17" x14ac:dyDescent="0.25">
      <c r="A39" s="123"/>
      <c r="B39" s="23" t="s">
        <v>51</v>
      </c>
      <c r="C39" s="42" t="s">
        <v>25</v>
      </c>
      <c r="D39" s="39"/>
      <c r="E39" s="130"/>
      <c r="F39" s="131"/>
      <c r="G39" s="137"/>
      <c r="H39" s="137"/>
      <c r="I39" s="137"/>
      <c r="J39" s="130"/>
      <c r="K39" s="130"/>
      <c r="L39" s="128">
        <f t="shared" si="4"/>
        <v>0</v>
      </c>
      <c r="M39" s="10"/>
      <c r="N39" s="10"/>
      <c r="O39" s="10">
        <f t="shared" si="5"/>
        <v>0</v>
      </c>
      <c r="P39" s="37"/>
      <c r="Q39" s="3"/>
    </row>
    <row r="40" spans="1:17" x14ac:dyDescent="0.25">
      <c r="A40" s="123"/>
      <c r="B40" s="23" t="s">
        <v>51</v>
      </c>
      <c r="C40" s="42" t="s">
        <v>26</v>
      </c>
      <c r="D40" s="39"/>
      <c r="E40" s="130"/>
      <c r="F40" s="131"/>
      <c r="G40" s="137"/>
      <c r="H40" s="137"/>
      <c r="I40" s="137"/>
      <c r="J40" s="130"/>
      <c r="K40" s="130"/>
      <c r="L40" s="128">
        <f t="shared" si="4"/>
        <v>0</v>
      </c>
      <c r="M40" s="10"/>
      <c r="N40" s="10"/>
      <c r="O40" s="10">
        <f t="shared" si="5"/>
        <v>0</v>
      </c>
      <c r="P40" s="37"/>
      <c r="Q40" s="3"/>
    </row>
    <row r="41" spans="1:17" x14ac:dyDescent="0.25">
      <c r="A41" s="123"/>
      <c r="B41" s="23" t="s">
        <v>51</v>
      </c>
      <c r="C41" s="42" t="s">
        <v>28</v>
      </c>
      <c r="D41" s="39"/>
      <c r="E41" s="130"/>
      <c r="F41" s="131"/>
      <c r="G41" s="137"/>
      <c r="H41" s="137"/>
      <c r="I41" s="137"/>
      <c r="J41" s="130"/>
      <c r="K41" s="130"/>
      <c r="L41" s="128">
        <f t="shared" si="4"/>
        <v>0</v>
      </c>
      <c r="M41" s="10"/>
      <c r="N41" s="10"/>
      <c r="O41" s="10">
        <f t="shared" si="5"/>
        <v>0</v>
      </c>
      <c r="P41" s="37"/>
      <c r="Q41" s="3"/>
    </row>
    <row r="42" spans="1:17" x14ac:dyDescent="0.25">
      <c r="A42" s="123"/>
      <c r="B42" s="23" t="s">
        <v>51</v>
      </c>
      <c r="C42" s="42" t="s">
        <v>29</v>
      </c>
      <c r="D42" s="39"/>
      <c r="E42" s="130"/>
      <c r="F42" s="131"/>
      <c r="G42" s="137"/>
      <c r="H42" s="137"/>
      <c r="I42" s="137"/>
      <c r="J42" s="130"/>
      <c r="K42" s="130"/>
      <c r="L42" s="128">
        <f t="shared" si="4"/>
        <v>0</v>
      </c>
      <c r="M42" s="10"/>
      <c r="N42" s="10"/>
      <c r="O42" s="10">
        <f t="shared" si="5"/>
        <v>0</v>
      </c>
      <c r="P42" s="37"/>
      <c r="Q42" s="3"/>
    </row>
    <row r="43" spans="1:17" ht="26.25" x14ac:dyDescent="0.25">
      <c r="A43" s="123"/>
      <c r="B43" s="23" t="s">
        <v>51</v>
      </c>
      <c r="C43" s="42" t="s">
        <v>30</v>
      </c>
      <c r="D43" s="39"/>
      <c r="E43" s="130"/>
      <c r="F43" s="131"/>
      <c r="G43" s="137"/>
      <c r="H43" s="137"/>
      <c r="I43" s="137"/>
      <c r="J43" s="130"/>
      <c r="K43" s="130"/>
      <c r="L43" s="128">
        <f t="shared" si="4"/>
        <v>0</v>
      </c>
      <c r="M43" s="10"/>
      <c r="N43" s="10"/>
      <c r="O43" s="10">
        <f t="shared" si="5"/>
        <v>0</v>
      </c>
      <c r="P43" s="37"/>
      <c r="Q43" s="3"/>
    </row>
    <row r="44" spans="1:17" ht="17.25" customHeight="1" x14ac:dyDescent="0.25">
      <c r="A44" s="123"/>
      <c r="B44" s="23" t="s">
        <v>51</v>
      </c>
      <c r="C44" s="42" t="s">
        <v>32</v>
      </c>
      <c r="D44" s="39"/>
      <c r="E44" s="130"/>
      <c r="F44" s="131"/>
      <c r="G44" s="137"/>
      <c r="H44" s="137"/>
      <c r="I44" s="137"/>
      <c r="J44" s="130"/>
      <c r="K44" s="130"/>
      <c r="L44" s="128">
        <f t="shared" si="4"/>
        <v>0</v>
      </c>
      <c r="M44" s="10"/>
      <c r="N44" s="10"/>
      <c r="O44" s="10">
        <f t="shared" si="5"/>
        <v>0</v>
      </c>
      <c r="P44" s="37"/>
      <c r="Q44" s="3"/>
    </row>
    <row r="45" spans="1:17" ht="18" customHeight="1" x14ac:dyDescent="0.25">
      <c r="A45" s="123"/>
      <c r="B45" s="23" t="s">
        <v>51</v>
      </c>
      <c r="C45" s="42" t="s">
        <v>33</v>
      </c>
      <c r="D45" s="39"/>
      <c r="E45" s="130"/>
      <c r="F45" s="131"/>
      <c r="G45" s="137"/>
      <c r="H45" s="137"/>
      <c r="I45" s="137"/>
      <c r="J45" s="130"/>
      <c r="K45" s="130"/>
      <c r="L45" s="128">
        <f t="shared" si="4"/>
        <v>0</v>
      </c>
      <c r="M45" s="10"/>
      <c r="N45" s="10"/>
      <c r="O45" s="10">
        <f t="shared" si="5"/>
        <v>0</v>
      </c>
      <c r="P45" s="37"/>
      <c r="Q45" s="3"/>
    </row>
    <row r="46" spans="1:17" ht="18" customHeight="1" x14ac:dyDescent="0.25">
      <c r="A46" s="123"/>
      <c r="B46" s="23" t="s">
        <v>53</v>
      </c>
      <c r="C46" s="42" t="s">
        <v>17</v>
      </c>
      <c r="D46" s="128"/>
      <c r="E46" s="130"/>
      <c r="F46" s="131"/>
      <c r="G46" s="137"/>
      <c r="H46" s="137"/>
      <c r="I46" s="137"/>
      <c r="J46" s="130"/>
      <c r="K46" s="130"/>
      <c r="L46" s="128">
        <f t="shared" si="4"/>
        <v>0</v>
      </c>
      <c r="M46" s="10"/>
      <c r="N46" s="10">
        <f t="shared" si="2"/>
        <v>0</v>
      </c>
      <c r="O46" s="10">
        <f t="shared" ref="O46:O48" si="6">P46*D46</f>
        <v>0</v>
      </c>
      <c r="P46" s="37">
        <v>34000</v>
      </c>
      <c r="Q46" s="3"/>
    </row>
    <row r="47" spans="1:17" ht="18" customHeight="1" x14ac:dyDescent="0.25">
      <c r="A47" s="123"/>
      <c r="B47" s="23" t="s">
        <v>53</v>
      </c>
      <c r="C47" s="42" t="s">
        <v>19</v>
      </c>
      <c r="D47" s="128"/>
      <c r="E47" s="130"/>
      <c r="F47" s="213" t="e">
        <f>ROUND(E47/D47/164.9*(0.35*243.33+14*24/12),2)</f>
        <v>#DIV/0!</v>
      </c>
      <c r="G47" s="137"/>
      <c r="H47" s="137"/>
      <c r="I47" s="137"/>
      <c r="J47" s="130"/>
      <c r="K47" s="130"/>
      <c r="L47" s="128" t="e">
        <f t="shared" si="4"/>
        <v>#DIV/0!</v>
      </c>
      <c r="M47" s="10"/>
      <c r="N47" s="10" t="e">
        <f t="shared" si="2"/>
        <v>#DIV/0!</v>
      </c>
      <c r="O47" s="10">
        <f t="shared" si="6"/>
        <v>0</v>
      </c>
      <c r="P47" s="37">
        <v>32000</v>
      </c>
      <c r="Q47" s="3"/>
    </row>
    <row r="48" spans="1:17" ht="18" customHeight="1" thickBot="1" x14ac:dyDescent="0.3">
      <c r="A48" s="123"/>
      <c r="B48" s="26" t="s">
        <v>53</v>
      </c>
      <c r="C48" s="51" t="s">
        <v>20</v>
      </c>
      <c r="D48" s="138"/>
      <c r="E48" s="135"/>
      <c r="F48" s="139"/>
      <c r="G48" s="140"/>
      <c r="H48" s="140"/>
      <c r="I48" s="140"/>
      <c r="J48" s="135"/>
      <c r="K48" s="135"/>
      <c r="L48" s="128">
        <f t="shared" si="4"/>
        <v>0</v>
      </c>
      <c r="M48" s="27"/>
      <c r="N48" s="10">
        <f t="shared" si="2"/>
        <v>0</v>
      </c>
      <c r="O48" s="10">
        <f t="shared" si="6"/>
        <v>0</v>
      </c>
      <c r="P48" s="40">
        <v>32000</v>
      </c>
      <c r="Q48" s="3"/>
    </row>
    <row r="49" spans="1:24" ht="18" customHeight="1" thickBot="1" x14ac:dyDescent="0.3">
      <c r="A49" s="123"/>
      <c r="B49" s="80"/>
      <c r="C49" s="81" t="s">
        <v>74</v>
      </c>
      <c r="D49" s="82"/>
      <c r="E49" s="82"/>
      <c r="F49" s="82"/>
      <c r="G49" s="83"/>
      <c r="H49" s="83"/>
      <c r="I49" s="83"/>
      <c r="J49" s="82"/>
      <c r="K49" s="82"/>
      <c r="L49" s="82"/>
      <c r="M49" s="82"/>
      <c r="N49" s="82"/>
      <c r="O49" s="103"/>
      <c r="P49" s="84"/>
      <c r="Q49" s="4" t="e">
        <f>Q50-(Q50*Q31%)</f>
        <v>#DIV/0!</v>
      </c>
    </row>
    <row r="50" spans="1:24" ht="18" customHeight="1" thickBot="1" x14ac:dyDescent="0.3">
      <c r="A50" s="123"/>
      <c r="B50" s="78"/>
      <c r="C50" s="79" t="s">
        <v>67</v>
      </c>
      <c r="D50" s="12">
        <f>SUM(D33:D49)</f>
        <v>0</v>
      </c>
      <c r="E50" s="12">
        <f t="shared" ref="E50:O50" si="7">SUM(E33:E49)</f>
        <v>0</v>
      </c>
      <c r="F50" s="12" t="e">
        <f t="shared" si="7"/>
        <v>#DIV/0!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2">
        <f t="shared" si="7"/>
        <v>0</v>
      </c>
      <c r="K50" s="12">
        <f t="shared" si="7"/>
        <v>0</v>
      </c>
      <c r="L50" s="12" t="e">
        <f t="shared" si="7"/>
        <v>#DIV/0!</v>
      </c>
      <c r="M50" s="12"/>
      <c r="N50" s="12" t="e">
        <f t="shared" si="7"/>
        <v>#DIV/0!</v>
      </c>
      <c r="O50" s="12">
        <f t="shared" si="7"/>
        <v>0</v>
      </c>
      <c r="P50" s="61"/>
      <c r="Q50" s="143"/>
    </row>
    <row r="51" spans="1:24" ht="27.75" customHeight="1" x14ac:dyDescent="0.25">
      <c r="A51" s="123"/>
      <c r="B51" s="52" t="s">
        <v>54</v>
      </c>
      <c r="C51" s="53" t="s">
        <v>65</v>
      </c>
      <c r="D51" s="91"/>
      <c r="E51" s="91"/>
      <c r="F51" s="91"/>
      <c r="G51" s="91"/>
      <c r="H51" s="91"/>
      <c r="I51" s="91"/>
      <c r="J51" s="91"/>
      <c r="K51" s="91"/>
      <c r="L51" s="128">
        <f t="shared" ref="L51:L63" si="8">ROUND(SUM(E51:K51)*0.25,2)</f>
        <v>0</v>
      </c>
      <c r="M51" s="10"/>
      <c r="N51" s="10">
        <f t="shared" ref="N51" si="9">O51-SUM(E51:K51)-L51</f>
        <v>0</v>
      </c>
      <c r="O51" s="10">
        <f t="shared" ref="O51" si="10">P51*D51</f>
        <v>0</v>
      </c>
      <c r="P51" s="36">
        <v>70000</v>
      </c>
    </row>
    <row r="52" spans="1:24" ht="18" customHeight="1" x14ac:dyDescent="0.25">
      <c r="A52" s="123"/>
      <c r="B52" s="52" t="s">
        <v>51</v>
      </c>
      <c r="C52" s="53" t="s">
        <v>22</v>
      </c>
      <c r="D52" s="91"/>
      <c r="E52" s="91"/>
      <c r="F52" s="104"/>
      <c r="G52" s="105"/>
      <c r="H52" s="105"/>
      <c r="I52" s="105"/>
      <c r="J52" s="91"/>
      <c r="K52" s="91"/>
      <c r="L52" s="128">
        <f t="shared" si="8"/>
        <v>0</v>
      </c>
      <c r="M52" s="10"/>
      <c r="N52" s="10"/>
      <c r="O52" s="10">
        <f t="shared" ref="O52:O60" si="11">SUM(E52:N52)</f>
        <v>0</v>
      </c>
      <c r="P52" s="36"/>
    </row>
    <row r="53" spans="1:24" ht="18" customHeight="1" x14ac:dyDescent="0.25">
      <c r="A53" s="123"/>
      <c r="B53" s="46" t="s">
        <v>51</v>
      </c>
      <c r="C53" s="43" t="s">
        <v>23</v>
      </c>
      <c r="D53" s="91"/>
      <c r="E53" s="92"/>
      <c r="F53" s="93"/>
      <c r="G53" s="99"/>
      <c r="H53" s="99"/>
      <c r="I53" s="99"/>
      <c r="J53" s="92"/>
      <c r="K53" s="92"/>
      <c r="L53" s="128">
        <f t="shared" si="8"/>
        <v>0</v>
      </c>
      <c r="M53" s="10"/>
      <c r="N53" s="10"/>
      <c r="O53" s="10">
        <f t="shared" si="11"/>
        <v>0</v>
      </c>
      <c r="P53" s="37"/>
    </row>
    <row r="54" spans="1:24" ht="18" customHeight="1" x14ac:dyDescent="0.25">
      <c r="A54" s="123"/>
      <c r="B54" s="46" t="s">
        <v>51</v>
      </c>
      <c r="C54" s="43" t="s">
        <v>24</v>
      </c>
      <c r="D54" s="91"/>
      <c r="E54" s="92"/>
      <c r="F54" s="93"/>
      <c r="G54" s="99"/>
      <c r="H54" s="99"/>
      <c r="I54" s="99"/>
      <c r="J54" s="92"/>
      <c r="K54" s="92"/>
      <c r="L54" s="128">
        <f t="shared" si="8"/>
        <v>0</v>
      </c>
      <c r="M54" s="10"/>
      <c r="N54" s="10"/>
      <c r="O54" s="10">
        <f t="shared" si="11"/>
        <v>0</v>
      </c>
      <c r="P54" s="37"/>
    </row>
    <row r="55" spans="1:24" ht="18" customHeight="1" x14ac:dyDescent="0.25">
      <c r="A55" s="123"/>
      <c r="B55" s="46" t="s">
        <v>51</v>
      </c>
      <c r="C55" s="43" t="s">
        <v>31</v>
      </c>
      <c r="D55" s="91"/>
      <c r="E55" s="92"/>
      <c r="F55" s="93"/>
      <c r="G55" s="99"/>
      <c r="H55" s="99"/>
      <c r="I55" s="99"/>
      <c r="J55" s="92"/>
      <c r="K55" s="92"/>
      <c r="L55" s="128">
        <f t="shared" si="8"/>
        <v>0</v>
      </c>
      <c r="M55" s="10"/>
      <c r="N55" s="10"/>
      <c r="O55" s="10">
        <f t="shared" si="11"/>
        <v>0</v>
      </c>
      <c r="P55" s="37"/>
    </row>
    <row r="56" spans="1:24" ht="18" customHeight="1" x14ac:dyDescent="0.25">
      <c r="A56" s="123"/>
      <c r="B56" s="46" t="s">
        <v>51</v>
      </c>
      <c r="C56" s="43" t="s">
        <v>33</v>
      </c>
      <c r="D56" s="91"/>
      <c r="E56" s="92"/>
      <c r="F56" s="93"/>
      <c r="G56" s="99"/>
      <c r="H56" s="99"/>
      <c r="I56" s="99"/>
      <c r="J56" s="92"/>
      <c r="K56" s="92"/>
      <c r="L56" s="128">
        <f t="shared" si="8"/>
        <v>0</v>
      </c>
      <c r="M56" s="10"/>
      <c r="N56" s="10"/>
      <c r="O56" s="10">
        <f t="shared" si="11"/>
        <v>0</v>
      </c>
      <c r="P56" s="37"/>
    </row>
    <row r="57" spans="1:24" ht="15.75" customHeight="1" x14ac:dyDescent="0.25">
      <c r="A57" s="123"/>
      <c r="B57" s="46" t="s">
        <v>51</v>
      </c>
      <c r="C57" s="44" t="s">
        <v>36</v>
      </c>
      <c r="D57" s="91"/>
      <c r="E57" s="92"/>
      <c r="F57" s="93"/>
      <c r="G57" s="99"/>
      <c r="H57" s="99"/>
      <c r="I57" s="99"/>
      <c r="J57" s="92"/>
      <c r="K57" s="92"/>
      <c r="L57" s="128">
        <f t="shared" si="8"/>
        <v>0</v>
      </c>
      <c r="M57" s="10"/>
      <c r="N57" s="10"/>
      <c r="O57" s="10">
        <f t="shared" si="11"/>
        <v>0</v>
      </c>
      <c r="P57" s="37"/>
    </row>
    <row r="58" spans="1:24" x14ac:dyDescent="0.25">
      <c r="A58" s="123"/>
      <c r="B58" s="46" t="s">
        <v>51</v>
      </c>
      <c r="C58" s="44" t="s">
        <v>37</v>
      </c>
      <c r="D58" s="98"/>
      <c r="E58" s="92"/>
      <c r="F58" s="93"/>
      <c r="G58" s="99"/>
      <c r="H58" s="99"/>
      <c r="I58" s="99"/>
      <c r="J58" s="92"/>
      <c r="K58" s="92"/>
      <c r="L58" s="128">
        <f t="shared" si="8"/>
        <v>0</v>
      </c>
      <c r="M58" s="10"/>
      <c r="N58" s="10"/>
      <c r="O58" s="10">
        <f t="shared" si="11"/>
        <v>0</v>
      </c>
      <c r="P58" s="37"/>
    </row>
    <row r="59" spans="1:24" x14ac:dyDescent="0.25">
      <c r="A59" s="123"/>
      <c r="B59" s="46" t="s">
        <v>51</v>
      </c>
      <c r="C59" s="44" t="s">
        <v>28</v>
      </c>
      <c r="D59" s="98"/>
      <c r="E59" s="92"/>
      <c r="F59" s="93"/>
      <c r="G59" s="99"/>
      <c r="H59" s="99"/>
      <c r="I59" s="99"/>
      <c r="J59" s="92"/>
      <c r="K59" s="92"/>
      <c r="L59" s="128">
        <f t="shared" si="8"/>
        <v>0</v>
      </c>
      <c r="M59" s="10"/>
      <c r="N59" s="10"/>
      <c r="O59" s="10">
        <f t="shared" si="11"/>
        <v>0</v>
      </c>
      <c r="P59" s="37"/>
    </row>
    <row r="60" spans="1:24" ht="15.75" customHeight="1" x14ac:dyDescent="0.25">
      <c r="A60" s="123"/>
      <c r="B60" s="46" t="s">
        <v>51</v>
      </c>
      <c r="C60" s="44" t="s">
        <v>28</v>
      </c>
      <c r="D60" s="91"/>
      <c r="E60" s="92"/>
      <c r="F60" s="93"/>
      <c r="G60" s="99"/>
      <c r="H60" s="99"/>
      <c r="I60" s="99"/>
      <c r="J60" s="92"/>
      <c r="K60" s="92"/>
      <c r="L60" s="128">
        <f t="shared" si="8"/>
        <v>0</v>
      </c>
      <c r="M60" s="10"/>
      <c r="N60" s="10"/>
      <c r="O60" s="10">
        <f t="shared" si="11"/>
        <v>0</v>
      </c>
      <c r="P60" s="37"/>
    </row>
    <row r="61" spans="1:24" x14ac:dyDescent="0.25">
      <c r="A61" s="123"/>
      <c r="B61" s="46" t="s">
        <v>52</v>
      </c>
      <c r="C61" s="44" t="s">
        <v>14</v>
      </c>
      <c r="D61" s="98"/>
      <c r="E61" s="92"/>
      <c r="F61" s="93"/>
      <c r="G61" s="99"/>
      <c r="H61" s="99"/>
      <c r="I61" s="99"/>
      <c r="J61" s="92"/>
      <c r="K61" s="92"/>
      <c r="L61" s="128">
        <f t="shared" si="8"/>
        <v>0</v>
      </c>
      <c r="M61" s="10"/>
      <c r="N61" s="10">
        <f t="shared" ref="N61:N63" si="12">O61-SUM(E61:K61)-L61</f>
        <v>0</v>
      </c>
      <c r="O61" s="10">
        <f>P61*D61</f>
        <v>0</v>
      </c>
      <c r="P61" s="37">
        <v>40000</v>
      </c>
    </row>
    <row r="62" spans="1:24" ht="15.75" customHeight="1" x14ac:dyDescent="0.25">
      <c r="A62" s="123"/>
      <c r="B62" s="54" t="s">
        <v>52</v>
      </c>
      <c r="C62" s="55" t="s">
        <v>38</v>
      </c>
      <c r="D62" s="106"/>
      <c r="E62" s="97"/>
      <c r="F62" s="101"/>
      <c r="G62" s="102"/>
      <c r="H62" s="102"/>
      <c r="I62" s="102"/>
      <c r="J62" s="97"/>
      <c r="K62" s="97"/>
      <c r="L62" s="128">
        <f t="shared" si="8"/>
        <v>0</v>
      </c>
      <c r="M62" s="10"/>
      <c r="N62" s="10">
        <f t="shared" si="12"/>
        <v>0</v>
      </c>
      <c r="O62" s="10">
        <f t="shared" ref="O62:O63" si="13">P62*D62</f>
        <v>0</v>
      </c>
      <c r="P62" s="40">
        <v>50000</v>
      </c>
      <c r="Q62" s="4" t="e">
        <f>Q64-Q64*Q31%</f>
        <v>#DIV/0!</v>
      </c>
    </row>
    <row r="63" spans="1:24" ht="44.25" customHeight="1" thickBot="1" x14ac:dyDescent="0.3">
      <c r="A63" s="123"/>
      <c r="B63" s="54" t="s">
        <v>52</v>
      </c>
      <c r="C63" s="45" t="s">
        <v>16</v>
      </c>
      <c r="D63" s="92"/>
      <c r="E63" s="92"/>
      <c r="F63" s="93"/>
      <c r="G63" s="99"/>
      <c r="H63" s="99"/>
      <c r="I63" s="99"/>
      <c r="J63" s="92"/>
      <c r="K63" s="92"/>
      <c r="L63" s="128">
        <f t="shared" si="8"/>
        <v>0</v>
      </c>
      <c r="M63" s="10"/>
      <c r="N63" s="10">
        <f t="shared" si="12"/>
        <v>0</v>
      </c>
      <c r="O63" s="10">
        <f t="shared" si="13"/>
        <v>0</v>
      </c>
      <c r="P63" s="5">
        <v>40000</v>
      </c>
    </row>
    <row r="64" spans="1:24" s="71" customFormat="1" ht="15.75" customHeight="1" thickBot="1" x14ac:dyDescent="0.3">
      <c r="A64" s="123"/>
      <c r="B64" s="69"/>
      <c r="C64" s="58" t="s">
        <v>68</v>
      </c>
      <c r="D64" s="12">
        <f>SUM(D51:D63)</f>
        <v>0</v>
      </c>
      <c r="E64" s="12">
        <f t="shared" ref="E64:O64" si="14">SUM(E51:E63)</f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0</v>
      </c>
      <c r="N64" s="12">
        <f t="shared" si="14"/>
        <v>0</v>
      </c>
      <c r="O64" s="12">
        <f t="shared" si="14"/>
        <v>0</v>
      </c>
      <c r="P64" s="38"/>
      <c r="Q64" s="70"/>
      <c r="R64" s="242"/>
      <c r="S64" s="243"/>
      <c r="T64" s="243"/>
      <c r="U64" s="156"/>
      <c r="V64" s="156"/>
      <c r="W64" s="156"/>
      <c r="X64" s="156"/>
    </row>
    <row r="65" spans="1:24" s="71" customFormat="1" ht="15.75" customHeight="1" x14ac:dyDescent="0.25">
      <c r="A65" s="123"/>
      <c r="B65" s="56" t="s">
        <v>52</v>
      </c>
      <c r="C65" s="57" t="s">
        <v>39</v>
      </c>
      <c r="D65" s="185"/>
      <c r="E65" s="185"/>
      <c r="F65" s="185"/>
      <c r="G65" s="185"/>
      <c r="H65" s="185"/>
      <c r="I65" s="185"/>
      <c r="J65" s="185"/>
      <c r="K65" s="185"/>
      <c r="L65" s="128">
        <f t="shared" ref="L65:L71" si="15">ROUND(SUM(E65:K65)*0.25,2)</f>
        <v>0</v>
      </c>
      <c r="M65" s="10">
        <f>ROUND(SUM(E65:L65)*0.1931,2)</f>
        <v>0</v>
      </c>
      <c r="N65" s="10">
        <f>ROUND(O65-SUM(E65:M65),2)</f>
        <v>0</v>
      </c>
      <c r="O65" s="10">
        <f t="shared" ref="O65:O71" si="16">P65*D65</f>
        <v>0</v>
      </c>
      <c r="P65" s="36">
        <v>50000</v>
      </c>
      <c r="Q65" s="220"/>
      <c r="R65" s="220"/>
      <c r="S65" s="219"/>
      <c r="T65" s="219"/>
      <c r="U65" s="156"/>
      <c r="V65" s="156"/>
      <c r="W65" s="156"/>
      <c r="X65" s="156"/>
    </row>
    <row r="66" spans="1:24" s="71" customFormat="1" ht="15.75" customHeight="1" x14ac:dyDescent="0.25">
      <c r="A66" s="123"/>
      <c r="B66" s="48" t="s">
        <v>52</v>
      </c>
      <c r="C66" s="44" t="s">
        <v>102</v>
      </c>
      <c r="D66" s="186"/>
      <c r="E66" s="186"/>
      <c r="F66" s="186"/>
      <c r="G66" s="186"/>
      <c r="H66" s="186"/>
      <c r="I66" s="186"/>
      <c r="J66" s="186"/>
      <c r="K66" s="186"/>
      <c r="L66" s="128">
        <f t="shared" si="15"/>
        <v>0</v>
      </c>
      <c r="M66" s="10">
        <f t="shared" ref="M66:M71" si="17">ROUND(SUM(E66:L66)*0.1931,2)</f>
        <v>0</v>
      </c>
      <c r="N66" s="10">
        <f t="shared" ref="N66:N71" si="18">ROUND(O66-SUM(E66:M66),2)</f>
        <v>0</v>
      </c>
      <c r="O66" s="10">
        <f t="shared" si="16"/>
        <v>0</v>
      </c>
      <c r="P66" s="37">
        <v>50000</v>
      </c>
      <c r="Q66" s="220"/>
      <c r="R66" s="220"/>
      <c r="S66" s="219"/>
      <c r="T66" s="219"/>
      <c r="U66" s="156"/>
      <c r="V66" s="156"/>
      <c r="W66" s="156"/>
      <c r="X66" s="156"/>
    </row>
    <row r="67" spans="1:24" s="71" customFormat="1" ht="15.75" customHeight="1" x14ac:dyDescent="0.25">
      <c r="A67" s="123"/>
      <c r="B67" s="48" t="s">
        <v>52</v>
      </c>
      <c r="C67" s="44" t="s">
        <v>103</v>
      </c>
      <c r="D67" s="186"/>
      <c r="E67" s="186"/>
      <c r="F67" s="186"/>
      <c r="G67" s="186"/>
      <c r="H67" s="186"/>
      <c r="I67" s="186"/>
      <c r="J67" s="186"/>
      <c r="K67" s="186"/>
      <c r="L67" s="128">
        <f t="shared" si="15"/>
        <v>0</v>
      </c>
      <c r="M67" s="10">
        <f t="shared" si="17"/>
        <v>0</v>
      </c>
      <c r="N67" s="10">
        <f t="shared" si="18"/>
        <v>0</v>
      </c>
      <c r="O67" s="10">
        <f t="shared" si="16"/>
        <v>0</v>
      </c>
      <c r="P67" s="37">
        <v>50000</v>
      </c>
      <c r="Q67" s="220"/>
      <c r="R67" s="247" t="s">
        <v>87</v>
      </c>
      <c r="S67" s="243"/>
      <c r="T67" s="243"/>
      <c r="U67" s="156"/>
      <c r="V67" s="156"/>
      <c r="W67" s="156"/>
      <c r="X67" s="156"/>
    </row>
    <row r="68" spans="1:24" ht="19.5" customHeight="1" thickBot="1" x14ac:dyDescent="0.3">
      <c r="A68" s="123"/>
      <c r="B68" s="48" t="s">
        <v>52</v>
      </c>
      <c r="C68" s="44" t="s">
        <v>104</v>
      </c>
      <c r="D68" s="92"/>
      <c r="E68" s="92"/>
      <c r="F68" s="93"/>
      <c r="G68" s="99"/>
      <c r="H68" s="99"/>
      <c r="I68" s="99"/>
      <c r="J68" s="92"/>
      <c r="K68" s="92"/>
      <c r="L68" s="128">
        <f t="shared" si="15"/>
        <v>0</v>
      </c>
      <c r="M68" s="10">
        <f t="shared" si="17"/>
        <v>0</v>
      </c>
      <c r="N68" s="10">
        <f t="shared" si="18"/>
        <v>0</v>
      </c>
      <c r="O68" s="10">
        <f t="shared" si="16"/>
        <v>0</v>
      </c>
      <c r="P68" s="37">
        <v>50000</v>
      </c>
      <c r="R68" s="157"/>
      <c r="S68" s="157"/>
      <c r="T68" s="157"/>
      <c r="U68" s="237" t="s">
        <v>88</v>
      </c>
      <c r="V68" s="237"/>
      <c r="W68" s="237" t="s">
        <v>3</v>
      </c>
      <c r="X68" s="226">
        <v>320</v>
      </c>
    </row>
    <row r="69" spans="1:24" ht="22.5" customHeight="1" thickBot="1" x14ac:dyDescent="0.3">
      <c r="A69" s="123"/>
      <c r="B69" s="48" t="s">
        <v>52</v>
      </c>
      <c r="C69" s="44" t="s">
        <v>40</v>
      </c>
      <c r="D69" s="91"/>
      <c r="E69" s="92"/>
      <c r="F69" s="93"/>
      <c r="G69" s="99"/>
      <c r="H69" s="99"/>
      <c r="I69" s="99"/>
      <c r="J69" s="92"/>
      <c r="K69" s="92"/>
      <c r="L69" s="128">
        <f t="shared" si="15"/>
        <v>0</v>
      </c>
      <c r="M69" s="10">
        <f t="shared" si="17"/>
        <v>0</v>
      </c>
      <c r="N69" s="10">
        <f t="shared" si="18"/>
        <v>0</v>
      </c>
      <c r="O69" s="10">
        <f t="shared" si="16"/>
        <v>0</v>
      </c>
      <c r="P69" s="37">
        <v>50000</v>
      </c>
      <c r="R69" s="157"/>
      <c r="S69" s="245" t="s">
        <v>94</v>
      </c>
      <c r="T69" s="246"/>
      <c r="U69" s="237"/>
      <c r="V69" s="237"/>
      <c r="W69" s="237"/>
      <c r="X69" s="226"/>
    </row>
    <row r="70" spans="1:24" ht="21" customHeight="1" thickBot="1" x14ac:dyDescent="0.3">
      <c r="A70" s="123"/>
      <c r="B70" s="48" t="s">
        <v>53</v>
      </c>
      <c r="C70" s="45" t="s">
        <v>18</v>
      </c>
      <c r="D70" s="98"/>
      <c r="E70" s="92"/>
      <c r="F70" s="93"/>
      <c r="G70" s="99"/>
      <c r="H70" s="99"/>
      <c r="I70" s="99"/>
      <c r="J70" s="92"/>
      <c r="K70" s="92"/>
      <c r="L70" s="128">
        <f t="shared" si="15"/>
        <v>0</v>
      </c>
      <c r="M70" s="10">
        <f t="shared" si="17"/>
        <v>0</v>
      </c>
      <c r="N70" s="10">
        <f t="shared" si="18"/>
        <v>0</v>
      </c>
      <c r="O70" s="10">
        <f t="shared" si="16"/>
        <v>0</v>
      </c>
      <c r="P70" s="37">
        <v>32000</v>
      </c>
      <c r="R70" s="163"/>
      <c r="S70" s="178" t="s">
        <v>100</v>
      </c>
      <c r="T70" s="179" t="s">
        <v>101</v>
      </c>
      <c r="U70" s="227" t="s">
        <v>89</v>
      </c>
      <c r="V70" s="227"/>
      <c r="W70" s="176">
        <v>9585</v>
      </c>
      <c r="X70" s="158">
        <f>ROUND(X68*175*21/12/1.302,0)</f>
        <v>75269</v>
      </c>
    </row>
    <row r="71" spans="1:24" ht="17.25" customHeight="1" thickBot="1" x14ac:dyDescent="0.3">
      <c r="A71" s="123"/>
      <c r="B71" s="48" t="s">
        <v>53</v>
      </c>
      <c r="C71" s="45" t="s">
        <v>15</v>
      </c>
      <c r="D71" s="166"/>
      <c r="E71" s="182"/>
      <c r="F71" s="93"/>
      <c r="G71" s="99"/>
      <c r="H71" s="99"/>
      <c r="I71" s="99"/>
      <c r="J71" s="92"/>
      <c r="K71" s="92"/>
      <c r="L71" s="128">
        <f t="shared" si="15"/>
        <v>0</v>
      </c>
      <c r="M71" s="10">
        <f t="shared" si="17"/>
        <v>0</v>
      </c>
      <c r="N71" s="10">
        <f t="shared" si="18"/>
        <v>0</v>
      </c>
      <c r="O71" s="10">
        <f t="shared" si="16"/>
        <v>0</v>
      </c>
      <c r="P71" s="37">
        <v>35000</v>
      </c>
      <c r="R71" s="163" t="s">
        <v>15</v>
      </c>
      <c r="S71" s="180">
        <v>3</v>
      </c>
      <c r="T71" s="181">
        <v>105000</v>
      </c>
      <c r="U71" s="160" t="s">
        <v>90</v>
      </c>
      <c r="V71" s="155">
        <f>ROUND(X70/T71*S71,7)</f>
        <v>2.1505429</v>
      </c>
      <c r="W71" s="177">
        <f>W70*V71</f>
        <v>20612.953696500001</v>
      </c>
      <c r="X71" s="155">
        <f>X70</f>
        <v>75269</v>
      </c>
    </row>
    <row r="72" spans="1:24" ht="29.25" customHeight="1" thickBot="1" x14ac:dyDescent="0.3">
      <c r="A72" s="123"/>
      <c r="B72" s="69"/>
      <c r="C72" s="63" t="s">
        <v>69</v>
      </c>
      <c r="D72" s="12">
        <f>SUM(D65:D71)</f>
        <v>0</v>
      </c>
      <c r="E72" s="12">
        <f t="shared" ref="E72:O72" si="19">SUM(E65:E71)</f>
        <v>0</v>
      </c>
      <c r="F72" s="12">
        <f t="shared" si="19"/>
        <v>0</v>
      </c>
      <c r="G72" s="12">
        <f t="shared" si="19"/>
        <v>0</v>
      </c>
      <c r="H72" s="12">
        <f t="shared" si="19"/>
        <v>0</v>
      </c>
      <c r="I72" s="12">
        <f t="shared" si="19"/>
        <v>0</v>
      </c>
      <c r="J72" s="12">
        <f t="shared" si="19"/>
        <v>0</v>
      </c>
      <c r="K72" s="12">
        <f t="shared" si="19"/>
        <v>0</v>
      </c>
      <c r="L72" s="12">
        <f>SUM(L65:L71)</f>
        <v>0</v>
      </c>
      <c r="M72" s="12">
        <f t="shared" si="19"/>
        <v>0</v>
      </c>
      <c r="N72" s="12">
        <f t="shared" si="19"/>
        <v>0</v>
      </c>
      <c r="O72" s="12">
        <f t="shared" si="19"/>
        <v>0</v>
      </c>
      <c r="P72" s="38"/>
      <c r="R72" s="164" t="s">
        <v>92</v>
      </c>
      <c r="S72" s="165">
        <f>S71</f>
        <v>3</v>
      </c>
      <c r="T72" s="165">
        <f>T71</f>
        <v>105000</v>
      </c>
      <c r="U72" s="160" t="s">
        <v>91</v>
      </c>
      <c r="V72" s="155">
        <f>S71-V71</f>
        <v>0.84945709999999996</v>
      </c>
      <c r="W72" s="177">
        <f>W70*V72</f>
        <v>8142.0463034999993</v>
      </c>
      <c r="X72" s="155">
        <f>T71-X71</f>
        <v>29731</v>
      </c>
    </row>
    <row r="73" spans="1:24" s="71" customFormat="1" ht="17.25" customHeight="1" x14ac:dyDescent="0.2">
      <c r="A73" s="123"/>
      <c r="B73" s="48" t="s">
        <v>53</v>
      </c>
      <c r="C73" s="45" t="s">
        <v>17</v>
      </c>
      <c r="D73" s="98"/>
      <c r="E73" s="92"/>
      <c r="F73" s="93"/>
      <c r="G73" s="99"/>
      <c r="H73" s="99"/>
      <c r="I73" s="99"/>
      <c r="J73" s="92"/>
      <c r="K73" s="92"/>
      <c r="L73" s="128">
        <f t="shared" ref="L73:L77" si="20">ROUND(SUM(E73:K73)*0.25,2)</f>
        <v>0</v>
      </c>
      <c r="M73" s="10">
        <f t="shared" ref="M73:M77" si="21">ROUND(SUM(E73:L73)*0.1931,2)</f>
        <v>0</v>
      </c>
      <c r="N73" s="10">
        <f t="shared" ref="N73:N77" si="22">ROUND(O73-SUM(E73:M73),2)</f>
        <v>0</v>
      </c>
      <c r="O73" s="10">
        <f t="shared" ref="O73:O77" si="23">P73*D73</f>
        <v>0</v>
      </c>
      <c r="P73" s="37">
        <v>34000</v>
      </c>
      <c r="Q73" s="72"/>
      <c r="S73" s="244"/>
      <c r="T73" s="244"/>
    </row>
    <row r="74" spans="1:24" ht="20.25" customHeight="1" x14ac:dyDescent="0.25">
      <c r="A74" s="123"/>
      <c r="B74" s="48" t="s">
        <v>53</v>
      </c>
      <c r="C74" s="45" t="s">
        <v>19</v>
      </c>
      <c r="D74" s="98"/>
      <c r="E74" s="92"/>
      <c r="F74" s="214"/>
      <c r="G74" s="99"/>
      <c r="H74" s="99"/>
      <c r="I74" s="99"/>
      <c r="J74" s="92"/>
      <c r="K74" s="92"/>
      <c r="L74" s="128">
        <f t="shared" si="20"/>
        <v>0</v>
      </c>
      <c r="M74" s="10">
        <f t="shared" si="21"/>
        <v>0</v>
      </c>
      <c r="N74" s="10">
        <f t="shared" si="22"/>
        <v>0</v>
      </c>
      <c r="O74" s="10">
        <f t="shared" si="23"/>
        <v>0</v>
      </c>
      <c r="P74" s="37">
        <v>32000</v>
      </c>
    </row>
    <row r="75" spans="1:24" ht="20.25" customHeight="1" x14ac:dyDescent="0.25">
      <c r="A75" s="123"/>
      <c r="B75" s="48" t="s">
        <v>53</v>
      </c>
      <c r="C75" s="45" t="s">
        <v>20</v>
      </c>
      <c r="D75" s="98"/>
      <c r="E75" s="92"/>
      <c r="F75" s="93"/>
      <c r="G75" s="99"/>
      <c r="H75" s="99"/>
      <c r="I75" s="99"/>
      <c r="J75" s="92"/>
      <c r="K75" s="92"/>
      <c r="L75" s="128">
        <f t="shared" si="20"/>
        <v>0</v>
      </c>
      <c r="M75" s="10">
        <f t="shared" si="21"/>
        <v>0</v>
      </c>
      <c r="N75" s="10">
        <f t="shared" si="22"/>
        <v>0</v>
      </c>
      <c r="O75" s="10">
        <f t="shared" si="23"/>
        <v>0</v>
      </c>
      <c r="P75" s="37">
        <v>32000</v>
      </c>
    </row>
    <row r="76" spans="1:24" ht="20.25" customHeight="1" x14ac:dyDescent="0.25">
      <c r="A76" s="123"/>
      <c r="B76" s="48" t="s">
        <v>53</v>
      </c>
      <c r="C76" s="60" t="s">
        <v>50</v>
      </c>
      <c r="D76" s="92"/>
      <c r="E76" s="97"/>
      <c r="F76" s="101"/>
      <c r="G76" s="102"/>
      <c r="H76" s="102"/>
      <c r="I76" s="102"/>
      <c r="J76" s="97"/>
      <c r="K76" s="97"/>
      <c r="L76" s="128">
        <f t="shared" si="20"/>
        <v>0</v>
      </c>
      <c r="M76" s="10">
        <f t="shared" si="21"/>
        <v>0</v>
      </c>
      <c r="N76" s="10">
        <f t="shared" si="22"/>
        <v>0</v>
      </c>
      <c r="O76" s="10">
        <f t="shared" si="23"/>
        <v>0</v>
      </c>
      <c r="P76" s="205">
        <v>32000</v>
      </c>
    </row>
    <row r="77" spans="1:24" ht="20.25" customHeight="1" thickBot="1" x14ac:dyDescent="0.3">
      <c r="A77" s="123"/>
      <c r="B77" s="59" t="s">
        <v>53</v>
      </c>
      <c r="C77" s="60" t="s">
        <v>64</v>
      </c>
      <c r="D77" s="98"/>
      <c r="E77" s="97"/>
      <c r="F77" s="101"/>
      <c r="G77" s="102"/>
      <c r="H77" s="102"/>
      <c r="I77" s="102"/>
      <c r="J77" s="97"/>
      <c r="K77" s="97"/>
      <c r="L77" s="128">
        <f t="shared" si="20"/>
        <v>0</v>
      </c>
      <c r="M77" s="10">
        <f t="shared" si="21"/>
        <v>0</v>
      </c>
      <c r="N77" s="10">
        <f t="shared" si="22"/>
        <v>0</v>
      </c>
      <c r="O77" s="10">
        <f t="shared" si="23"/>
        <v>0</v>
      </c>
      <c r="P77" s="40">
        <v>32000</v>
      </c>
    </row>
    <row r="78" spans="1:24" ht="17.25" customHeight="1" thickBot="1" x14ac:dyDescent="0.3">
      <c r="A78" s="123"/>
      <c r="B78" s="76"/>
      <c r="C78" s="76" t="s">
        <v>70</v>
      </c>
      <c r="D78" s="12">
        <f>SUM(D73:D77)</f>
        <v>0</v>
      </c>
      <c r="E78" s="12">
        <f t="shared" ref="E78:K78" si="24">SUM(E73:E77)</f>
        <v>0</v>
      </c>
      <c r="F78" s="12">
        <f t="shared" si="24"/>
        <v>0</v>
      </c>
      <c r="G78" s="12">
        <f t="shared" si="24"/>
        <v>0</v>
      </c>
      <c r="H78" s="12">
        <f t="shared" si="24"/>
        <v>0</v>
      </c>
      <c r="I78" s="12">
        <f t="shared" si="24"/>
        <v>0</v>
      </c>
      <c r="J78" s="12">
        <f t="shared" si="24"/>
        <v>0</v>
      </c>
      <c r="K78" s="12">
        <f t="shared" si="24"/>
        <v>0</v>
      </c>
      <c r="L78" s="12">
        <f>SUM(L73:L77)</f>
        <v>0</v>
      </c>
      <c r="M78" s="12">
        <f t="shared" ref="M78:O78" si="25">SUM(M73:M77)</f>
        <v>0</v>
      </c>
      <c r="N78" s="12">
        <f t="shared" si="25"/>
        <v>0</v>
      </c>
      <c r="O78" s="12">
        <f t="shared" si="25"/>
        <v>0</v>
      </c>
      <c r="P78" s="73"/>
    </row>
    <row r="79" spans="1:24" s="71" customFormat="1" ht="17.25" customHeight="1" thickBot="1" x14ac:dyDescent="0.25">
      <c r="A79" s="123"/>
      <c r="B79" s="76"/>
      <c r="C79" s="76" t="s">
        <v>71</v>
      </c>
      <c r="D79" s="64">
        <f>D72+D78</f>
        <v>0</v>
      </c>
      <c r="E79" s="64">
        <f t="shared" ref="E79:O79" si="26">E72+E78</f>
        <v>0</v>
      </c>
      <c r="F79" s="64">
        <f t="shared" si="26"/>
        <v>0</v>
      </c>
      <c r="G79" s="64">
        <f t="shared" si="26"/>
        <v>0</v>
      </c>
      <c r="H79" s="64">
        <f t="shared" si="26"/>
        <v>0</v>
      </c>
      <c r="I79" s="64">
        <f t="shared" si="26"/>
        <v>0</v>
      </c>
      <c r="J79" s="64">
        <f t="shared" si="26"/>
        <v>0</v>
      </c>
      <c r="K79" s="64">
        <f t="shared" si="26"/>
        <v>0</v>
      </c>
      <c r="L79" s="64">
        <f t="shared" si="26"/>
        <v>0</v>
      </c>
      <c r="M79" s="64">
        <f t="shared" si="26"/>
        <v>0</v>
      </c>
      <c r="N79" s="64">
        <f t="shared" si="26"/>
        <v>0</v>
      </c>
      <c r="O79" s="64">
        <f t="shared" si="26"/>
        <v>0</v>
      </c>
      <c r="P79" s="62"/>
      <c r="Q79" s="72"/>
    </row>
    <row r="80" spans="1:24" ht="17.25" customHeight="1" thickBot="1" x14ac:dyDescent="0.3">
      <c r="A80" s="123"/>
      <c r="B80" s="215" t="s">
        <v>53</v>
      </c>
      <c r="C80" s="197" t="s">
        <v>15</v>
      </c>
      <c r="D80" s="198"/>
      <c r="E80" s="198"/>
      <c r="F80" s="138"/>
      <c r="G80" s="138"/>
      <c r="H80" s="138"/>
      <c r="I80" s="138"/>
      <c r="J80" s="138"/>
      <c r="K80" s="138"/>
      <c r="L80" s="128">
        <f t="shared" ref="L80" si="27">ROUND(SUM(E80:K80)*0.25,2)</f>
        <v>0</v>
      </c>
      <c r="M80" s="10"/>
      <c r="N80" s="10">
        <f t="shared" ref="N80" si="28">O80-SUM(E80:K80)-L80</f>
        <v>0</v>
      </c>
      <c r="O80" s="10">
        <f t="shared" ref="O80" si="29">P80*D80</f>
        <v>0</v>
      </c>
      <c r="P80" s="199">
        <v>35000</v>
      </c>
      <c r="Q80" s="72"/>
    </row>
    <row r="81" spans="1:21" ht="17.25" customHeight="1" thickBot="1" x14ac:dyDescent="0.3">
      <c r="A81" s="123"/>
      <c r="B81" s="195"/>
      <c r="C81" s="162" t="s">
        <v>93</v>
      </c>
      <c r="D81" s="161">
        <f>SUM(D80)</f>
        <v>0</v>
      </c>
      <c r="E81" s="161">
        <f>SUM(E80)</f>
        <v>0</v>
      </c>
      <c r="F81" s="161">
        <f t="shared" ref="F81:O81" si="30">SUM(F80)</f>
        <v>0</v>
      </c>
      <c r="G81" s="161">
        <f t="shared" si="30"/>
        <v>0</v>
      </c>
      <c r="H81" s="161">
        <f t="shared" si="30"/>
        <v>0</v>
      </c>
      <c r="I81" s="161">
        <f t="shared" si="30"/>
        <v>0</v>
      </c>
      <c r="J81" s="161">
        <f t="shared" si="30"/>
        <v>0</v>
      </c>
      <c r="K81" s="161">
        <f t="shared" si="30"/>
        <v>0</v>
      </c>
      <c r="L81" s="161"/>
      <c r="M81" s="161">
        <f t="shared" ref="M81" si="31">SUM(M80)</f>
        <v>0</v>
      </c>
      <c r="N81" s="161">
        <f t="shared" si="30"/>
        <v>0</v>
      </c>
      <c r="O81" s="161">
        <f t="shared" si="30"/>
        <v>0</v>
      </c>
      <c r="P81" s="175"/>
      <c r="Q81" s="72"/>
    </row>
    <row r="82" spans="1:21" ht="17.25" customHeight="1" thickBot="1" x14ac:dyDescent="0.35">
      <c r="A82" s="123"/>
      <c r="B82" s="159"/>
      <c r="C82" s="192" t="s">
        <v>72</v>
      </c>
      <c r="D82" s="193">
        <f>D32+D50+D64+D79+D81</f>
        <v>0</v>
      </c>
      <c r="E82" s="193">
        <f t="shared" ref="E82:O82" si="32">E32+E50+E64+E79+E81</f>
        <v>0</v>
      </c>
      <c r="F82" s="193" t="e">
        <f t="shared" si="32"/>
        <v>#DIV/0!</v>
      </c>
      <c r="G82" s="193">
        <f t="shared" si="32"/>
        <v>0</v>
      </c>
      <c r="H82" s="193">
        <f t="shared" si="32"/>
        <v>0</v>
      </c>
      <c r="I82" s="193">
        <f t="shared" si="32"/>
        <v>0</v>
      </c>
      <c r="J82" s="193">
        <f t="shared" si="32"/>
        <v>0</v>
      </c>
      <c r="K82" s="193">
        <f t="shared" si="32"/>
        <v>0</v>
      </c>
      <c r="L82" s="193"/>
      <c r="M82" s="193">
        <f t="shared" ref="M82" si="33">M32+M50+M64+M79+M81</f>
        <v>0</v>
      </c>
      <c r="N82" s="193" t="e">
        <f t="shared" si="32"/>
        <v>#DIV/0!</v>
      </c>
      <c r="O82" s="193">
        <f t="shared" si="32"/>
        <v>0</v>
      </c>
      <c r="P82" s="194"/>
      <c r="Q82" s="72"/>
    </row>
    <row r="83" spans="1:21" s="71" customFormat="1" ht="15.75" thickBot="1" x14ac:dyDescent="0.3">
      <c r="A83" s="145"/>
      <c r="B83" s="119"/>
      <c r="C83" s="120" t="s">
        <v>75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46"/>
      <c r="Q83" s="72"/>
    </row>
    <row r="84" spans="1:21" ht="15.75" thickBot="1" x14ac:dyDescent="0.3">
      <c r="A84" s="190"/>
      <c r="B84" s="117"/>
      <c r="C84" s="85" t="s">
        <v>82</v>
      </c>
      <c r="D84" s="75">
        <f>D32+D50</f>
        <v>0</v>
      </c>
      <c r="E84" s="75">
        <f t="shared" ref="E84:O84" si="34">E32+E50</f>
        <v>0</v>
      </c>
      <c r="F84" s="75" t="e">
        <f t="shared" si="34"/>
        <v>#DIV/0!</v>
      </c>
      <c r="G84" s="75">
        <f t="shared" si="34"/>
        <v>0</v>
      </c>
      <c r="H84" s="75">
        <f t="shared" si="34"/>
        <v>0</v>
      </c>
      <c r="I84" s="75">
        <f t="shared" si="34"/>
        <v>0</v>
      </c>
      <c r="J84" s="75">
        <f t="shared" si="34"/>
        <v>0</v>
      </c>
      <c r="K84" s="75">
        <f t="shared" si="34"/>
        <v>0</v>
      </c>
      <c r="L84" s="75" t="e">
        <f t="shared" si="34"/>
        <v>#DIV/0!</v>
      </c>
      <c r="M84" s="75">
        <f t="shared" si="34"/>
        <v>0</v>
      </c>
      <c r="N84" s="75" t="e">
        <f t="shared" si="34"/>
        <v>#DIV/0!</v>
      </c>
      <c r="O84" s="75">
        <f t="shared" si="34"/>
        <v>0</v>
      </c>
      <c r="P84" s="147"/>
      <c r="Q84" s="187" t="e">
        <f>Q49+Q62+Q32</f>
        <v>#DIV/0!</v>
      </c>
    </row>
    <row r="85" spans="1:21" ht="15.75" thickBot="1" x14ac:dyDescent="0.3">
      <c r="A85" s="190"/>
      <c r="B85" s="117"/>
      <c r="C85" s="86" t="s">
        <v>68</v>
      </c>
      <c r="D85" s="75">
        <f>D64</f>
        <v>0</v>
      </c>
      <c r="E85" s="75">
        <f t="shared" ref="E85:O85" si="35">E64</f>
        <v>0</v>
      </c>
      <c r="F85" s="75">
        <f t="shared" si="35"/>
        <v>0</v>
      </c>
      <c r="G85" s="75">
        <f t="shared" si="35"/>
        <v>0</v>
      </c>
      <c r="H85" s="75">
        <f t="shared" si="35"/>
        <v>0</v>
      </c>
      <c r="I85" s="75">
        <f t="shared" si="35"/>
        <v>0</v>
      </c>
      <c r="J85" s="75">
        <f t="shared" si="35"/>
        <v>0</v>
      </c>
      <c r="K85" s="75">
        <f t="shared" si="35"/>
        <v>0</v>
      </c>
      <c r="L85" s="75">
        <f t="shared" si="35"/>
        <v>0</v>
      </c>
      <c r="M85" s="75">
        <f t="shared" si="35"/>
        <v>0</v>
      </c>
      <c r="N85" s="75">
        <f t="shared" si="35"/>
        <v>0</v>
      </c>
      <c r="O85" s="75">
        <f t="shared" si="35"/>
        <v>0</v>
      </c>
      <c r="P85" s="147"/>
      <c r="Q85" s="188">
        <f>Q50+Q64++Q32</f>
        <v>0</v>
      </c>
    </row>
    <row r="86" spans="1:21" x14ac:dyDescent="0.25">
      <c r="A86" s="190"/>
      <c r="B86" s="117"/>
      <c r="C86" s="85" t="s">
        <v>76</v>
      </c>
      <c r="D86" s="75">
        <f>D72</f>
        <v>0</v>
      </c>
      <c r="E86" s="75">
        <f t="shared" ref="E86:O86" si="36">E72</f>
        <v>0</v>
      </c>
      <c r="F86" s="75">
        <f t="shared" si="36"/>
        <v>0</v>
      </c>
      <c r="G86" s="75">
        <f t="shared" si="36"/>
        <v>0</v>
      </c>
      <c r="H86" s="75">
        <f t="shared" si="36"/>
        <v>0</v>
      </c>
      <c r="I86" s="75">
        <f t="shared" si="36"/>
        <v>0</v>
      </c>
      <c r="J86" s="75">
        <f t="shared" si="36"/>
        <v>0</v>
      </c>
      <c r="K86" s="75">
        <f t="shared" si="36"/>
        <v>0</v>
      </c>
      <c r="L86" s="75">
        <f t="shared" si="36"/>
        <v>0</v>
      </c>
      <c r="M86" s="75">
        <f t="shared" si="36"/>
        <v>0</v>
      </c>
      <c r="N86" s="75">
        <f t="shared" si="36"/>
        <v>0</v>
      </c>
      <c r="O86" s="75">
        <f t="shared" si="36"/>
        <v>0</v>
      </c>
      <c r="P86" s="147"/>
    </row>
    <row r="87" spans="1:21" x14ac:dyDescent="0.25">
      <c r="A87" s="190"/>
      <c r="B87" s="117"/>
      <c r="C87" s="85" t="s">
        <v>77</v>
      </c>
      <c r="D87" s="75">
        <f>D78</f>
        <v>0</v>
      </c>
      <c r="E87" s="75">
        <f t="shared" ref="E87:O87" si="37">E78</f>
        <v>0</v>
      </c>
      <c r="F87" s="75">
        <f t="shared" si="37"/>
        <v>0</v>
      </c>
      <c r="G87" s="75">
        <f t="shared" si="37"/>
        <v>0</v>
      </c>
      <c r="H87" s="75">
        <f t="shared" si="37"/>
        <v>0</v>
      </c>
      <c r="I87" s="75">
        <f t="shared" si="37"/>
        <v>0</v>
      </c>
      <c r="J87" s="75">
        <f t="shared" si="37"/>
        <v>0</v>
      </c>
      <c r="K87" s="75">
        <f t="shared" si="37"/>
        <v>0</v>
      </c>
      <c r="L87" s="75">
        <f t="shared" si="37"/>
        <v>0</v>
      </c>
      <c r="M87" s="75">
        <f t="shared" si="37"/>
        <v>0</v>
      </c>
      <c r="N87" s="75">
        <f t="shared" si="37"/>
        <v>0</v>
      </c>
      <c r="O87" s="75">
        <f t="shared" si="37"/>
        <v>0</v>
      </c>
      <c r="P87" s="147"/>
    </row>
    <row r="88" spans="1:21" ht="60" x14ac:dyDescent="0.25">
      <c r="A88" s="190"/>
      <c r="B88" s="77" t="s">
        <v>51</v>
      </c>
      <c r="C88" s="125" t="s">
        <v>80</v>
      </c>
      <c r="D88" s="10"/>
      <c r="E88" s="5"/>
      <c r="F88" s="14"/>
      <c r="G88" s="14"/>
      <c r="H88" s="14"/>
      <c r="I88" s="14"/>
      <c r="J88" s="5"/>
      <c r="K88" s="5"/>
      <c r="L88" s="10"/>
      <c r="M88" s="10"/>
      <c r="N88" s="10">
        <f>O88-SUM(E88:K88)</f>
        <v>0</v>
      </c>
      <c r="O88" s="128">
        <f>P88*D88</f>
        <v>0</v>
      </c>
      <c r="P88" s="216">
        <v>36389</v>
      </c>
    </row>
    <row r="89" spans="1:21" ht="58.5" customHeight="1" x14ac:dyDescent="0.25">
      <c r="A89" s="191"/>
      <c r="B89" s="117"/>
      <c r="C89" s="124" t="s">
        <v>79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87"/>
      <c r="P89" s="147"/>
    </row>
    <row r="90" spans="1:21" ht="30.75" thickBot="1" x14ac:dyDescent="0.3">
      <c r="A90" s="190"/>
      <c r="B90" s="118"/>
      <c r="C90" s="154" t="s">
        <v>81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0"/>
      <c r="P90" s="149"/>
    </row>
    <row r="91" spans="1:21" ht="19.5" thickBot="1" x14ac:dyDescent="0.35">
      <c r="A91" s="190"/>
      <c r="B91" s="111"/>
      <c r="C91" s="112" t="s">
        <v>78</v>
      </c>
      <c r="D91" s="113">
        <f>D82+D88</f>
        <v>0</v>
      </c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>
        <f>O82+O88+O89+O90</f>
        <v>0</v>
      </c>
      <c r="P91" s="115"/>
      <c r="R91" s="238" t="s">
        <v>83</v>
      </c>
      <c r="S91" s="239"/>
      <c r="T91" s="238" t="s">
        <v>84</v>
      </c>
      <c r="U91" s="239"/>
    </row>
    <row r="92" spans="1:21" s="89" customFormat="1" ht="18.75" x14ac:dyDescent="0.3">
      <c r="A92" s="223"/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8"/>
      <c r="R92" s="126">
        <v>211</v>
      </c>
      <c r="S92" s="126">
        <v>213</v>
      </c>
      <c r="T92" s="126">
        <v>211</v>
      </c>
      <c r="U92" s="126">
        <v>213</v>
      </c>
    </row>
    <row r="93" spans="1:21" x14ac:dyDescent="0.25">
      <c r="A93" s="3"/>
      <c r="R93" s="127">
        <f>ROUND((O86+O87)*12,2)</f>
        <v>0</v>
      </c>
      <c r="S93" s="127">
        <f>ROUND(R93*30.2%,2)</f>
        <v>0</v>
      </c>
      <c r="T93" s="127">
        <f>ROUND((O84+O85)*12,2)</f>
        <v>0</v>
      </c>
      <c r="U93" s="127">
        <f>ROUND(T93*30.2%,2)</f>
        <v>0</v>
      </c>
    </row>
    <row r="94" spans="1:21" x14ac:dyDescent="0.25">
      <c r="A94" s="3"/>
    </row>
    <row r="95" spans="1:21" x14ac:dyDescent="0.25">
      <c r="A95" s="3"/>
    </row>
  </sheetData>
  <autoFilter ref="A15:V15"/>
  <mergeCells count="22">
    <mergeCell ref="A6:P6"/>
    <mergeCell ref="A7:P7"/>
    <mergeCell ref="U70:V70"/>
    <mergeCell ref="S73:T73"/>
    <mergeCell ref="R91:S91"/>
    <mergeCell ref="T91:U91"/>
    <mergeCell ref="A14:B14"/>
    <mergeCell ref="C14:C15"/>
    <mergeCell ref="D14:D15"/>
    <mergeCell ref="E14:E15"/>
    <mergeCell ref="F14:K14"/>
    <mergeCell ref="L14:L15"/>
    <mergeCell ref="N14:N15"/>
    <mergeCell ref="O14:O15"/>
    <mergeCell ref="M14:M15"/>
    <mergeCell ref="P14:P15"/>
    <mergeCell ref="R64:T64"/>
    <mergeCell ref="R67:T67"/>
    <mergeCell ref="U68:V69"/>
    <mergeCell ref="X68:X69"/>
    <mergeCell ref="S69:T69"/>
    <mergeCell ref="W68:W69"/>
  </mergeCells>
  <pageMargins left="0" right="0" top="0" bottom="0" header="0.31496062992125984" footer="0.31496062992125984"/>
  <pageSetup paperSize="9" scale="65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ШК №(1)</vt:lpstr>
      <vt:lpstr>ШК №(2)</vt:lpstr>
      <vt:lpstr>ШК №(3)</vt:lpstr>
      <vt:lpstr>ШК№ (4)</vt:lpstr>
      <vt:lpstr>ДС№(1)</vt:lpstr>
      <vt:lpstr>ДС№ (2)</vt:lpstr>
      <vt:lpstr>ДС№ (3)</vt:lpstr>
      <vt:lpstr>ДС№ (4)</vt:lpstr>
      <vt:lpstr>ДС№ (5)</vt:lpstr>
      <vt:lpstr>ДС№ (6)</vt:lpstr>
      <vt:lpstr>ДС№ (7)</vt:lpstr>
      <vt:lpstr>ФОТ СВОД</vt:lpstr>
      <vt:lpstr>Лист1</vt:lpstr>
    </vt:vector>
  </TitlesOfParts>
  <Company>Мэрия города Ярославля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Рожкина Ольга Юрьевна</dc:creator>
  <cp:lastModifiedBy>Рожкина Ольга Юрьевна</cp:lastModifiedBy>
  <cp:lastPrinted>2025-10-16T07:05:34Z</cp:lastPrinted>
  <dcterms:created xsi:type="dcterms:W3CDTF">2025-06-23T11:27:22Z</dcterms:created>
  <dcterms:modified xsi:type="dcterms:W3CDTF">2025-10-23T13:34:58Z</dcterms:modified>
</cp:coreProperties>
</file>